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508" activeTab="0"/>
  </bookViews>
  <sheets>
    <sheet name="GC" sheetId="1" r:id="rId1"/>
    <sheet name="Contents" sheetId="2" r:id="rId2"/>
    <sheet name="Summary_SC" sheetId="3" r:id="rId3"/>
    <sheet name="GA" sheetId="4" state="hidden" r:id="rId4"/>
    <sheet name="Keyboard_Shortcuts_BA" sheetId="5" r:id="rId5"/>
    <sheet name="Lookup_SC" sheetId="6" state="hidden" r:id="rId6"/>
    <sheet name="GL" sheetId="7" state="hidden" r:id="rId7"/>
  </sheets>
  <definedNames>
    <definedName name="_xlfn.SINGLE" hidden="1">#NAME?</definedName>
    <definedName name="Ann">'GL'!$G$10</definedName>
    <definedName name="Apr">'GL'!$C$13</definedName>
    <definedName name="Aug">'GL'!$C$17</definedName>
    <definedName name="Billion">'GL'!$K$35</definedName>
    <definedName name="Billions">'GL'!$K$10</definedName>
    <definedName name="Currency">'GL'!$K$13</definedName>
    <definedName name="Days_In_Wk">'GL'!$K$22</definedName>
    <definedName name="DD_Denom">'GA'!$H$17</definedName>
    <definedName name="DD_Fin_YE_Mth">'GA'!$H$11</definedName>
    <definedName name="DD_Model_Per_Type">'GA'!$H$10</definedName>
    <definedName name="Dec">'GL'!$C$21</definedName>
    <definedName name="Fcast_Pers">'GA'!$H$13</definedName>
    <definedName name="Feb">'GL'!$C$11</definedName>
    <definedName name="Half_1">'GL'!$C$36</definedName>
    <definedName name="Half_2">'GL'!$C$37</definedName>
    <definedName name="Half_Yr_Name">'GL'!$G$20</definedName>
    <definedName name="Halves_In_Yr">'GL'!$G$29</definedName>
    <definedName name="HL_Home">'Contents'!$B$1</definedName>
    <definedName name="Hrs_In_Day">'GL'!$K$21</definedName>
    <definedName name="Hundred">'GL'!$K$32</definedName>
    <definedName name="Jan">'GL'!$C$10</definedName>
    <definedName name="Jul">'GL'!$C$16</definedName>
    <definedName name="Jun">'GL'!$C$15</definedName>
    <definedName name="LU_Denom">'GL'!$K$10:$K$13</definedName>
    <definedName name="LU_Halves">'GL'!$C$36:$C$37</definedName>
    <definedName name="LU_Mths">'GL'!$C$10:$C$21</definedName>
    <definedName name="LU_Per_Names">'GL'!$G$19:$G$22</definedName>
    <definedName name="LU_Pers">'GL'!$G$10:$G$13</definedName>
    <definedName name="LU_Pers_In_Yr">'GL'!$G$28:$G$31</definedName>
    <definedName name="LU_Qtrs">'GL'!$C$27:$C$30</definedName>
    <definedName name="LU_Yes_No">'GL'!$G$37:$G$38</definedName>
    <definedName name="Mar">'GL'!$C$12</definedName>
    <definedName name="May">'GL'!$C$14</definedName>
    <definedName name="Million">'GL'!$K$34</definedName>
    <definedName name="Millions">'GL'!$K$11</definedName>
    <definedName name="Mins_In_Hr">'GL'!$K$20</definedName>
    <definedName name="Model_Name">'GC'!$C$10</definedName>
    <definedName name="Model_Start_Date">'GA'!$H$12</definedName>
    <definedName name="Mth_Name">'GL'!$G$22</definedName>
    <definedName name="Mthly">'GL'!$G$13</definedName>
    <definedName name="Mths_In_Half_Yr">'GL'!$K$25</definedName>
    <definedName name="Mths_In_Qtr">'GL'!$K$24</definedName>
    <definedName name="Mths_In_Yr">'GL'!$G$31</definedName>
    <definedName name="No">'GL'!$G$38</definedName>
    <definedName name="Nov">'GL'!$C$20</definedName>
    <definedName name="Oct">'GL'!$C$19</definedName>
    <definedName name="Per_1_End_Date">'GA'!$H$15</definedName>
    <definedName name="Per_1_End_Mth">'GA'!$H$14</definedName>
    <definedName name="Per_1_Title">'GA'!$H$16</definedName>
    <definedName name="_xlnm.Print_Area" localSheetId="1">'Contents'!$B$1:$Q$11</definedName>
    <definedName name="_xlnm.Print_Area" localSheetId="3">'GA'!$B$1:$N$40</definedName>
    <definedName name="_xlnm.Print_Area" localSheetId="0">'GC'!$B$1:$P$32</definedName>
    <definedName name="_xlnm.Print_Area" localSheetId="6">'GL'!$B$1:$N$40</definedName>
    <definedName name="_xlnm.Print_Area" localSheetId="4">'Keyboard_Shortcuts_BA'!$A$1:$M$92</definedName>
    <definedName name="_xlnm.Print_Area" localSheetId="5">'Lookup_SC'!$B$1:$P$30</definedName>
    <definedName name="_xlnm.Print_Area" localSheetId="2">'Summary_SC'!$B$1:$P$30</definedName>
    <definedName name="_xlnm.Print_Titles" localSheetId="1">'Contents'!$1:$7</definedName>
    <definedName name="_xlnm.Print_Titles" localSheetId="3">'GA'!$1:$8</definedName>
    <definedName name="_xlnm.Print_Titles" localSheetId="6">'GL'!$1:$6</definedName>
    <definedName name="_xlnm.Print_Titles" localSheetId="4">'Keyboard_Shortcuts_BA'!$1:$6</definedName>
    <definedName name="Qtr_1">'GL'!$C$27</definedName>
    <definedName name="Qtr_2">'GL'!$C$28</definedName>
    <definedName name="Qtr_3">'GL'!$C$29</definedName>
    <definedName name="Qtr_4">'GL'!$C$30</definedName>
    <definedName name="Qtr_Name">'GL'!$G$21</definedName>
    <definedName name="Qtrly">'GL'!$G$12</definedName>
    <definedName name="Qtrs_In_Yr">'GL'!$G$30</definedName>
    <definedName name="Secs_In_Min">'GL'!$K$19</definedName>
    <definedName name="Semi_Ann">'GL'!$G$11</definedName>
    <definedName name="Sep">'GL'!$C$18</definedName>
    <definedName name="Ten">'GL'!$K$31</definedName>
    <definedName name="Thousand">'GL'!$K$33</definedName>
    <definedName name="Thousands">'GL'!$K$12</definedName>
    <definedName name="Wks_In_Yr">'GL'!$K$23</definedName>
    <definedName name="Yes">'GL'!$G$37</definedName>
    <definedName name="Yr_Name">'GL'!$G$19</definedName>
    <definedName name="Yrs_In_Yr">'GL'!$G$28</definedName>
  </definedNames>
  <calcPr fullCalcOnLoad="1"/>
</workbook>
</file>

<file path=xl/sharedStrings.xml><?xml version="1.0" encoding="utf-8"?>
<sst xmlns="http://schemas.openxmlformats.org/spreadsheetml/2006/main" count="818" uniqueCount="449">
  <si>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</si>
  <si>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</si>
  <si>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</si>
  <si>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</si>
  <si>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</si>
  <si>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</si>
  <si>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</si>
  <si>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</si>
  <si>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</si>
  <si>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General Lookup Tables</t>
  </si>
  <si>
    <t>ç</t>
  </si>
  <si>
    <t>è</t>
  </si>
  <si>
    <t>Months Lookup</t>
  </si>
  <si>
    <t>Names:</t>
  </si>
  <si>
    <t>Month</t>
  </si>
  <si>
    <t>LU_Mths</t>
  </si>
  <si>
    <t>January</t>
  </si>
  <si>
    <t>Jan</t>
  </si>
  <si>
    <t>February</t>
  </si>
  <si>
    <t>Feb</t>
  </si>
  <si>
    <t>March</t>
  </si>
  <si>
    <t>Mar</t>
  </si>
  <si>
    <t>April</t>
  </si>
  <si>
    <t>Apr</t>
  </si>
  <si>
    <t>May</t>
  </si>
  <si>
    <t>June</t>
  </si>
  <si>
    <t>Jun</t>
  </si>
  <si>
    <t>July</t>
  </si>
  <si>
    <t>Jul</t>
  </si>
  <si>
    <t>August</t>
  </si>
  <si>
    <t>Aug</t>
  </si>
  <si>
    <t>September</t>
  </si>
  <si>
    <t>Sep</t>
  </si>
  <si>
    <t>October</t>
  </si>
  <si>
    <t>Oct</t>
  </si>
  <si>
    <t>November</t>
  </si>
  <si>
    <t>Nov</t>
  </si>
  <si>
    <t>December</t>
  </si>
  <si>
    <t>Dec</t>
  </si>
  <si>
    <t>Model Quarter Lookup</t>
  </si>
  <si>
    <t>Quarter</t>
  </si>
  <si>
    <t>LU_Qtrs</t>
  </si>
  <si>
    <t>Q1</t>
  </si>
  <si>
    <t>Qtr_1</t>
  </si>
  <si>
    <t>Q2</t>
  </si>
  <si>
    <t>Qtr_2</t>
  </si>
  <si>
    <t>Q3</t>
  </si>
  <si>
    <t>Qtr_3</t>
  </si>
  <si>
    <t>Q4</t>
  </si>
  <si>
    <t>Qtr_4</t>
  </si>
  <si>
    <t>Model Half Year Lookup</t>
  </si>
  <si>
    <t>Half Year</t>
  </si>
  <si>
    <t>LU_Halves</t>
  </si>
  <si>
    <t>H1</t>
  </si>
  <si>
    <t>Half_1</t>
  </si>
  <si>
    <t>H2</t>
  </si>
  <si>
    <t>Half_2</t>
  </si>
  <si>
    <t>Model Period Type Lookup</t>
  </si>
  <si>
    <t>Model Period Type</t>
  </si>
  <si>
    <t>LU_Pers</t>
  </si>
  <si>
    <t>Annual</t>
  </si>
  <si>
    <t>Ann</t>
  </si>
  <si>
    <t>Semi-Annual</t>
  </si>
  <si>
    <t>Semi_Ann</t>
  </si>
  <si>
    <t>Quarterly</t>
  </si>
  <si>
    <t>Qtrly</t>
  </si>
  <si>
    <t>Monthly</t>
  </si>
  <si>
    <t>Mthly</t>
  </si>
  <si>
    <t>Period Names Lookup</t>
  </si>
  <si>
    <t>Period Name</t>
  </si>
  <si>
    <t>LU_Per_Names</t>
  </si>
  <si>
    <t>Year</t>
  </si>
  <si>
    <t>Yr_Name</t>
  </si>
  <si>
    <t>Half_Yr_Name</t>
  </si>
  <si>
    <t>Qtr_Name</t>
  </si>
  <si>
    <t>Mth_Name</t>
  </si>
  <si>
    <t>Periods in Year Lookup</t>
  </si>
  <si>
    <t>Periods in Year</t>
  </si>
  <si>
    <t>LU_Pers_In_Yr</t>
  </si>
  <si>
    <t>Yrs_In_Yr</t>
  </si>
  <si>
    <t>Halves_In_Yr</t>
  </si>
  <si>
    <t>Qtrs_In_Yr</t>
  </si>
  <si>
    <t>Mths_In_Yr</t>
  </si>
  <si>
    <t>Yes / No Input Lookup</t>
  </si>
  <si>
    <t>Yes / No Input</t>
  </si>
  <si>
    <t>LU_Yes_No</t>
  </si>
  <si>
    <t>Yes</t>
  </si>
  <si>
    <t>No</t>
  </si>
  <si>
    <t>Model Denomination Lookup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</si>
  <si>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</si>
  <si>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</si>
  <si>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</si>
  <si>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</si>
  <si>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</si>
  <si>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</si>
  <si>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</si>
  <si>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</si>
  <si>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</si>
  <si>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</si>
  <si>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Time Constants Lookup</t>
  </si>
  <si>
    <t>Time Constant</t>
  </si>
  <si>
    <t>Secs_In_Min</t>
  </si>
  <si>
    <t>Mins_In_Hr</t>
  </si>
  <si>
    <t>Hrs_In_Day</t>
  </si>
  <si>
    <t>Days_In_Wk</t>
  </si>
  <si>
    <t>Wks_In_Yr</t>
  </si>
  <si>
    <t>Mths_In_Qtr</t>
  </si>
  <si>
    <t>Mths_In_Half_Yr</t>
  </si>
  <si>
    <t>Conversion Factor Lookup</t>
  </si>
  <si>
    <t>Conversion Factor</t>
  </si>
  <si>
    <t>Ten</t>
  </si>
  <si>
    <t>Hundred</t>
  </si>
  <si>
    <t>Thousand</t>
  </si>
  <si>
    <t>Million</t>
  </si>
  <si>
    <t>Billion</t>
  </si>
  <si>
    <t>GL</t>
  </si>
  <si>
    <t>General Assumptions</t>
  </si>
  <si>
    <t>Set</t>
  </si>
  <si>
    <t>Financial Year End Month</t>
  </si>
  <si>
    <t>Model Start Date</t>
  </si>
  <si>
    <t>Forecast Periods</t>
  </si>
  <si>
    <t>First Period End Month</t>
  </si>
  <si>
    <t>First Period End Date</t>
  </si>
  <si>
    <t>First Period Financial Title</t>
  </si>
  <si>
    <t>Model Denomination</t>
  </si>
  <si>
    <t>Primary</t>
  </si>
  <si>
    <t>Notes:</t>
  </si>
  <si>
    <t>The "First Period End Date" only applies to Forecast Output and Forecast Assumptions Sheets based on the "Month End" Forecast Sheet Type.</t>
  </si>
  <si>
    <t>The "Model Denomination" assumption will not necessarily automatically change the denomination of the outputs of this model.</t>
  </si>
  <si>
    <t>GA</t>
  </si>
  <si>
    <t>Section Cover Notes:</t>
  </si>
  <si>
    <t>[Insert section cover note 1]</t>
  </si>
  <si>
    <t>[Insert section cover note 2]</t>
  </si>
  <si>
    <t>[Insert section cover note 3]</t>
  </si>
  <si>
    <t>SC</t>
  </si>
  <si>
    <t>Model Lookup Tables</t>
  </si>
  <si>
    <t>a.</t>
  </si>
  <si>
    <t>Section 2.</t>
  </si>
  <si>
    <t xml:space="preserve">  Page  </t>
  </si>
  <si>
    <t>Total Pages:</t>
  </si>
  <si>
    <t>SumProduct Pty Ltd</t>
  </si>
  <si>
    <t>Summary of Keyboard Shortcuts</t>
  </si>
  <si>
    <t>Any queries, please e-mail:</t>
  </si>
  <si>
    <t>liam.bastick@sumproduct.com</t>
  </si>
  <si>
    <t>Website:</t>
  </si>
  <si>
    <t>www.sumproduct.com</t>
  </si>
  <si>
    <t>BA</t>
  </si>
  <si>
    <t>Keyboard Shortcuts</t>
  </si>
  <si>
    <t>Key</t>
  </si>
  <si>
    <t>Shift</t>
  </si>
  <si>
    <t>Ctrl</t>
  </si>
  <si>
    <t>Alt</t>
  </si>
  <si>
    <t>Shift+Ctrl</t>
  </si>
  <si>
    <t>Shift+Alt</t>
  </si>
  <si>
    <t>Ctrl+Alt</t>
  </si>
  <si>
    <t>Shift+Ctrl+Alt</t>
  </si>
  <si>
    <t>F1</t>
  </si>
  <si>
    <t>Help</t>
  </si>
  <si>
    <t>What Is…</t>
  </si>
  <si>
    <t/>
  </si>
  <si>
    <t>New Macro sheet</t>
  </si>
  <si>
    <t>F2</t>
  </si>
  <si>
    <t>Save As</t>
  </si>
  <si>
    <t>Save</t>
  </si>
  <si>
    <t>Open</t>
  </si>
  <si>
    <t>Print</t>
  </si>
  <si>
    <t>F3</t>
  </si>
  <si>
    <t>Paste Names</t>
  </si>
  <si>
    <t>Function Wizard</t>
  </si>
  <si>
    <t>Create Names</t>
  </si>
  <si>
    <t>F4</t>
  </si>
  <si>
    <t>Find Next (from most recent search)</t>
  </si>
  <si>
    <t>Close Window</t>
  </si>
  <si>
    <t>Find Previous (from most recent search)</t>
  </si>
  <si>
    <t>F5</t>
  </si>
  <si>
    <t>Find Dialog</t>
  </si>
  <si>
    <t>Restore Window</t>
  </si>
  <si>
    <t>Refresh</t>
  </si>
  <si>
    <t>Refresh All</t>
  </si>
  <si>
    <t>F6</t>
  </si>
  <si>
    <t>Next Pane</t>
  </si>
  <si>
    <t>Previous Pane</t>
  </si>
  <si>
    <t>Next Window</t>
  </si>
  <si>
    <t>Previous Window</t>
  </si>
  <si>
    <t>F7</t>
  </si>
  <si>
    <t>Check Spelling</t>
  </si>
  <si>
    <t>Move Window</t>
  </si>
  <si>
    <t>F8</t>
  </si>
  <si>
    <t>Extend Selection Mode</t>
  </si>
  <si>
    <t>Add to Selection Mode</t>
  </si>
  <si>
    <t>Size Window</t>
  </si>
  <si>
    <t>Run Macro</t>
  </si>
  <si>
    <t>F9</t>
  </si>
  <si>
    <t>Calculate Now</t>
  </si>
  <si>
    <t>Calc Sheet</t>
  </si>
  <si>
    <t>Minimize Window</t>
  </si>
  <si>
    <t>Recalc Full</t>
  </si>
  <si>
    <t>Recalc Full Rebuild</t>
  </si>
  <si>
    <t>F10</t>
  </si>
  <si>
    <t>Activate Menus</t>
  </si>
  <si>
    <t>F11</t>
  </si>
  <si>
    <t>Insert Chart on New Sheet</t>
  </si>
  <si>
    <t>Show VBA IDE</t>
  </si>
  <si>
    <t>Show Script Editor</t>
  </si>
  <si>
    <t>F12</t>
  </si>
  <si>
    <t>Thai Dictionary</t>
  </si>
  <si>
    <t>Backspace</t>
  </si>
  <si>
    <t>Edit and Clear</t>
  </si>
  <si>
    <t>Collapse selection to the active cell</t>
  </si>
  <si>
    <t>Scroll to show active cell</t>
  </si>
  <si>
    <t>Undo</t>
  </si>
  <si>
    <t>Decimal</t>
  </si>
  <si>
    <t>Rotates the Active Cell through the corners of the selection</t>
  </si>
  <si>
    <t>Delete</t>
  </si>
  <si>
    <t>Clear</t>
  </si>
  <si>
    <t>Cut</t>
  </si>
  <si>
    <t>Select Array</t>
  </si>
  <si>
    <t>Down</t>
  </si>
  <si>
    <t>Move down one cell</t>
  </si>
  <si>
    <t>Extend selection down one cell</t>
  </si>
  <si>
    <t>Select the last cell in the area down</t>
  </si>
  <si>
    <t>Open drop-down (auto-complete, filter, or validation)</t>
  </si>
  <si>
    <t>Extend selection down to last cell in area down</t>
  </si>
  <si>
    <t>End</t>
  </si>
  <si>
    <t>Toggle End Mode</t>
  </si>
  <si>
    <t>Selects the last cell in the sheet</t>
  </si>
  <si>
    <t>Extends the selection to the last cell in the sheet</t>
  </si>
  <si>
    <t>Escape</t>
  </si>
  <si>
    <t>Bring up Start Menu (overriding an Excel command)</t>
  </si>
  <si>
    <t>Task Manager (Windows - overriding an XL command)</t>
  </si>
  <si>
    <t>Execute</t>
  </si>
  <si>
    <t>Enter value and move down</t>
  </si>
  <si>
    <t>Enter value and move up</t>
  </si>
  <si>
    <t>Fill value in edited cell into all cell and do not move</t>
  </si>
  <si>
    <t>Home</t>
  </si>
  <si>
    <t>Select the first cell in the row</t>
  </si>
  <si>
    <t>Extend selection to the first cell in the row</t>
  </si>
  <si>
    <t>Insert</t>
  </si>
  <si>
    <t>Toggle Overwrite mode in edit mode</t>
  </si>
  <si>
    <t>Paste</t>
  </si>
  <si>
    <t>Copy</t>
  </si>
  <si>
    <t>Left</t>
  </si>
  <si>
    <t>Move left one cell</t>
  </si>
  <si>
    <t>Extend selection left one cell</t>
  </si>
  <si>
    <t>Select the last cell in the area left</t>
  </si>
  <si>
    <t>Back (hyperlink navigation)</t>
  </si>
  <si>
    <t>Extend selection down to last cell in area left</t>
  </si>
  <si>
    <t>Ungroup</t>
  </si>
  <si>
    <t>Select current region</t>
  </si>
  <si>
    <t>PageDown</t>
  </si>
  <si>
    <t>Page Down</t>
  </si>
  <si>
    <t>Extend selection page down</t>
  </si>
  <si>
    <t>Next Sheet</t>
  </si>
  <si>
    <t>Page Right</t>
  </si>
  <si>
    <t>Extend selection Page Right</t>
  </si>
  <si>
    <t>PageUp</t>
  </si>
  <si>
    <t>Page Up</t>
  </si>
  <si>
    <t>Extend selection page up</t>
  </si>
  <si>
    <t>Previous Sheet</t>
  </si>
  <si>
    <t>Page Left</t>
  </si>
  <si>
    <t>Extend selection Page Left</t>
  </si>
  <si>
    <t>Return</t>
  </si>
  <si>
    <t>Right</t>
  </si>
  <si>
    <t>Move right one cell</t>
  </si>
  <si>
    <t>Extend selection right one cell</t>
  </si>
  <si>
    <t>Select the last cell in the area right</t>
  </si>
  <si>
    <t>Forward (hyperlink navigation)</t>
  </si>
  <si>
    <t>Extend selection down to last cell in area right</t>
  </si>
  <si>
    <t>Group</t>
  </si>
  <si>
    <t>Space</t>
  </si>
  <si>
    <t>Select Row</t>
  </si>
  <si>
    <t>Select Column</t>
  </si>
  <si>
    <t>Delete Cells</t>
  </si>
  <si>
    <t>Tab</t>
  </si>
  <si>
    <t>Indent</t>
  </si>
  <si>
    <t>Outdent</t>
  </si>
  <si>
    <t>Up</t>
  </si>
  <si>
    <t>Move up one cell</t>
  </si>
  <si>
    <t>Extend selection up one cell</t>
  </si>
  <si>
    <t>Extend selection up to end of region</t>
  </si>
  <si>
    <t>Hide Column</t>
  </si>
  <si>
    <t>Show Column</t>
  </si>
  <si>
    <t>Format Cells</t>
  </si>
  <si>
    <t>Fixed decimal &amp; comma format</t>
  </si>
  <si>
    <t>Time (AM/PM) format</t>
  </si>
  <si>
    <t>Date format</t>
  </si>
  <si>
    <t>Currency format</t>
  </si>
  <si>
    <t>Percentage format</t>
  </si>
  <si>
    <t>Toggle Show, Hide, and Show Placeholders for Objects</t>
  </si>
  <si>
    <t>Exponential format</t>
  </si>
  <si>
    <t>Outline border</t>
  </si>
  <si>
    <t>Toggle showing outline symbols</t>
  </si>
  <si>
    <t>Hide Row</t>
  </si>
  <si>
    <t>'</t>
  </si>
  <si>
    <t>-</t>
  </si>
  <si>
    <t>Remove all borders</t>
  </si>
  <si>
    <t>,</t>
  </si>
  <si>
    <t>Fill down</t>
  </si>
  <si>
    <t>.</t>
  </si>
  <si>
    <t>Fill right</t>
  </si>
  <si>
    <t>/</t>
  </si>
  <si>
    <t>;</t>
  </si>
  <si>
    <t>Select Visible</t>
  </si>
  <si>
    <t>Insert current time (in edit mode)</t>
  </si>
  <si>
    <t>[</t>
  </si>
  <si>
    <t>Select direct precedent cells</t>
  </si>
  <si>
    <t>Select all precedent cells</t>
  </si>
  <si>
    <t>\</t>
  </si>
  <si>
    <t>Select cells unequal to active cell</t>
  </si>
  <si>
    <t>]</t>
  </si>
  <si>
    <t>Select directly dependent cells</t>
  </si>
  <si>
    <t>Select all dependent cells</t>
  </si>
  <si>
    <t>`</t>
  </si>
  <si>
    <t>Formula Auditing Mode</t>
  </si>
  <si>
    <t>General Number Format</t>
  </si>
  <si>
    <t>=</t>
  </si>
  <si>
    <t>Autosum</t>
  </si>
  <si>
    <t>Insert cells</t>
  </si>
  <si>
    <t>A</t>
  </si>
  <si>
    <t>Select current region, select all</t>
  </si>
  <si>
    <t>Insert arguments in formula</t>
  </si>
  <si>
    <t>B</t>
  </si>
  <si>
    <t>Address Book (only when emailing not as attachment)</t>
  </si>
  <si>
    <t>D</t>
  </si>
  <si>
    <t>E</t>
  </si>
  <si>
    <t>F</t>
  </si>
  <si>
    <t>Font face</t>
  </si>
  <si>
    <t>G</t>
  </si>
  <si>
    <t>GoTo</t>
  </si>
  <si>
    <t>H</t>
  </si>
  <si>
    <t>Replace</t>
  </si>
  <si>
    <t>I</t>
  </si>
  <si>
    <t>J</t>
  </si>
  <si>
    <t>K</t>
  </si>
  <si>
    <t>Insert Hyperlink</t>
  </si>
  <si>
    <t>Check Names (only when emailing not as attachment)</t>
  </si>
  <si>
    <t>L</t>
  </si>
  <si>
    <t>Toggle AutoFilter</t>
  </si>
  <si>
    <t>M</t>
  </si>
  <si>
    <t>N</t>
  </si>
  <si>
    <t>New Workbook</t>
  </si>
  <si>
    <t>O</t>
  </si>
  <si>
    <t>Open Workbook</t>
  </si>
  <si>
    <t>Select Comments</t>
  </si>
  <si>
    <t>P</t>
  </si>
  <si>
    <t>Font size</t>
  </si>
  <si>
    <t>Q</t>
  </si>
  <si>
    <t>R</t>
  </si>
  <si>
    <t>S</t>
  </si>
  <si>
    <t>Send Now (only when emailing not as attachment)</t>
  </si>
  <si>
    <t>T</t>
  </si>
  <si>
    <t>Toggle Total Row</t>
  </si>
  <si>
    <t>U</t>
  </si>
  <si>
    <t>V</t>
  </si>
  <si>
    <t>W</t>
  </si>
  <si>
    <t>X</t>
  </si>
  <si>
    <t>Y</t>
  </si>
  <si>
    <t>Redo</t>
  </si>
  <si>
    <t>Z</t>
  </si>
  <si>
    <t>Alone</t>
  </si>
  <si>
    <t>What Is… (Help)</t>
  </si>
  <si>
    <t>Excel 2007: Show / Hide Ribbon; Excel 2003: Show / Hide Task Pane</t>
  </si>
  <si>
    <t>Excel 2007: Insert Chart as Object; Excel 2003: Insert Chart as Sheet</t>
  </si>
  <si>
    <t>Insert New Sheet</t>
  </si>
  <si>
    <t>Excel 2007: Print; Excel 2003: SHOW.INFO()</t>
  </si>
  <si>
    <t>Toggle Select, Edit and Enter / Point modes</t>
  </si>
  <si>
    <t>Insert / Edit Comment</t>
  </si>
  <si>
    <t>Click</t>
  </si>
  <si>
    <t>Open Research Pane</t>
  </si>
  <si>
    <t>Excel 2007: Open Name Manager; Excel 2003: Open Define Names Dialog Box</t>
  </si>
  <si>
    <t>Excel 2007: New Name</t>
  </si>
  <si>
    <t>GoTo / Refresh File List</t>
  </si>
  <si>
    <t>Switch to VBA Integrated Development Environment (IDE) (if open already)</t>
  </si>
  <si>
    <t>Activate Context Menus (Right Click)</t>
  </si>
  <si>
    <t>Toggle Maximised / Restored</t>
  </si>
  <si>
    <t>Show On-Object User Interface (OOUI)</t>
  </si>
  <si>
    <t>Insert New Worksheet</t>
  </si>
  <si>
    <t>Insert New Macro Sheet</t>
  </si>
  <si>
    <t>Enter</t>
  </si>
  <si>
    <t>Open Insert Dialog Dialog Box</t>
  </si>
  <si>
    <t>Add (+)</t>
  </si>
  <si>
    <t>Fill value in edited cell into all cells and do not move</t>
  </si>
  <si>
    <t>Cancel (edit, copy, cut, dialog, etc.)</t>
  </si>
  <si>
    <t>Select cell to reset window (or pane)</t>
  </si>
  <si>
    <t>Extend selection to the cell that resets the window or pane</t>
  </si>
  <si>
    <t>Extend selection one sheet down</t>
  </si>
  <si>
    <t>Extend selection one sheet up</t>
  </si>
  <si>
    <t>Multiply (*)</t>
  </si>
  <si>
    <t>Divide (/)</t>
  </si>
  <si>
    <t>Select contiguous area</t>
  </si>
  <si>
    <t>Subtract (-)</t>
  </si>
  <si>
    <t>Select the cell at top of region</t>
  </si>
  <si>
    <t>Close drop-down (auto-complete, filter, or validation)</t>
  </si>
  <si>
    <t>Bold (toggle)</t>
  </si>
  <si>
    <t>Italic (toggle)</t>
  </si>
  <si>
    <t>Excel 2007: Activate Office button; Excel 2003: Activate File menu</t>
  </si>
  <si>
    <t>Excel 2003: Activate Help menu</t>
  </si>
  <si>
    <t>Excel 2003: Activate Edit menu</t>
  </si>
  <si>
    <t>Excel 2003: Activate Insert menu</t>
  </si>
  <si>
    <t>Excel 2003: Activate Format menu</t>
  </si>
  <si>
    <t>Excel 2003: Activate Tools menu</t>
  </si>
  <si>
    <t>Excel 2003: Activate Data menu</t>
  </si>
  <si>
    <t>Excel 2003: Activate Window menu</t>
  </si>
  <si>
    <t>Excel 2003: Activate View menu</t>
  </si>
  <si>
    <t>Underline (toggle)</t>
  </si>
  <si>
    <t>Strikethrough (toggle)</t>
  </si>
  <si>
    <t>Excel 2003: Toggle Standard toolbar visibility</t>
  </si>
  <si>
    <t>Unhide Row</t>
  </si>
  <si>
    <t>Excel 2003: Activates the cell style drop-down or dialog</t>
  </si>
  <si>
    <t>Excel 2003: Copy above cell and edit</t>
  </si>
  <si>
    <t>Insert current date (in Edit (F2) mode)</t>
  </si>
  <si>
    <t>Select unequal cells in row / column of selection</t>
  </si>
  <si>
    <t>Excel 2007: Create Table; Excel 2003: Create List</t>
  </si>
  <si>
    <t>Reapply Sort / Filter</t>
  </si>
  <si>
    <t>Excel 2007: Insert Table</t>
  </si>
  <si>
    <t>Toggle End Mode (and extend when you press SHIFT + Arrow key)</t>
  </si>
  <si>
    <t>Section 1.</t>
  </si>
  <si>
    <t>Summary of Keyboard Shortcuts.</t>
  </si>
  <si>
    <t>Intel Chipset: Turn screen +90 degrees; else: move active cell to previous non-adjacent area within selection</t>
  </si>
  <si>
    <t>Intel Chipset: Turn screen -90 degrees; else: move active cell to next non-adjacent area within selection</t>
  </si>
  <si>
    <t>Intel Chipset: Invert screen (turn 180 degrees)</t>
  </si>
  <si>
    <t>Intel Chipset: Display screen normally (0 degrees)</t>
  </si>
  <si>
    <t>Tab forwards (next cell to edit)</t>
  </si>
  <si>
    <t>Tab backwards (previous cell to edit)</t>
  </si>
  <si>
    <t>This workbook contains a list of Excel keyboard shortcuts.</t>
  </si>
  <si>
    <t>Not all shortcuts work with the various versions of Excel / Windows.</t>
  </si>
  <si>
    <t>Next Window / Workbook</t>
  </si>
  <si>
    <t>Previous Window / Workbook</t>
  </si>
  <si>
    <t>Redo; In Edit (F2) Mode: insert line break</t>
  </si>
  <si>
    <t>Excel 2003: Edit Style drop down menu (if visible)</t>
  </si>
  <si>
    <t>Close Application</t>
  </si>
  <si>
    <t>Next Application</t>
  </si>
  <si>
    <t>Displays control menu</t>
  </si>
  <si>
    <t>Redo / Edit (F2) Mode: Toggle $ references</t>
  </si>
  <si>
    <t>Access Name box</t>
  </si>
  <si>
    <t>Toggle Select pane on / off</t>
  </si>
  <si>
    <t>Thesaurus</t>
  </si>
  <si>
    <t>Flash fill</t>
  </si>
  <si>
    <t>Enter a line break (for Find / Replace or Text To Columns)</t>
  </si>
  <si>
    <t>Quick Analysis</t>
  </si>
  <si>
    <t>Tell Me</t>
  </si>
  <si>
    <t>Show / Hide Ribbon and Quick Access Toolbar together</t>
  </si>
  <si>
    <t>Expand / collapse Formula bar</t>
  </si>
  <si>
    <t>Disconnect display (Windows Key + P restores)</t>
  </si>
  <si>
    <t>Paste Special dialog</t>
  </si>
  <si>
    <t>Adds French accent aigu</t>
  </si>
  <si>
    <t>Updated May 2020.</t>
  </si>
  <si>
    <t>Open the Power Query Editor</t>
  </si>
  <si>
    <t>Paste Values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</si>
</sst>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5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8"/>
      <color indexed="59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u val="single"/>
      <sz val="8"/>
      <color indexed="36"/>
      <name val="Arial"/>
      <family val="2"/>
    </font>
    <font>
      <b/>
      <u val="single"/>
      <sz val="8"/>
      <color indexed="5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3" fillId="26" borderId="0" applyNumberFormat="0" applyBorder="0" applyAlignment="0" applyProtection="0"/>
    <xf numFmtId="0" fontId="54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8" fillId="30" borderId="2" applyNumberFormat="0" applyAlignment="0" applyProtection="0"/>
    <xf numFmtId="0" fontId="59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60" fillId="31" borderId="0" applyNumberFormat="0" applyBorder="0" applyAlignment="0" applyProtection="0"/>
    <xf numFmtId="0" fontId="0" fillId="32" borderId="6" applyNumberFormat="0" applyFont="0" applyAlignment="0" applyProtection="0"/>
    <xf numFmtId="0" fontId="61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2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82" applyFont="1">
      <alignment horizontal="left" vertical="center"/>
      <protection/>
    </xf>
    <xf numFmtId="0" fontId="22" fillId="0" borderId="0" xfId="113" applyFont="1">
      <alignment horizontal="left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5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74">
      <alignment horizontal="center" vertical="center"/>
      <protection locked="0"/>
    </xf>
    <xf numFmtId="0" fontId="27" fillId="0" borderId="0" xfId="69" applyFont="1" applyAlignment="1">
      <alignment horizontal="left" vertical="center"/>
      <protection/>
    </xf>
    <xf numFmtId="0" fontId="22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8" fillId="0" borderId="0" xfId="74" applyAlignment="1">
      <alignment horizontal="left" vertical="center"/>
      <protection locked="0"/>
    </xf>
    <xf numFmtId="0" fontId="23" fillId="0" borderId="5" xfId="79" applyFont="1">
      <alignment horizontal="center" vertical="center"/>
      <protection/>
    </xf>
    <xf numFmtId="0" fontId="24" fillId="0" borderId="5" xfId="80" applyFont="1">
      <alignment horizontal="center" vertical="center"/>
      <protection/>
    </xf>
    <xf numFmtId="177" fontId="24" fillId="0" borderId="5" xfId="81" applyFont="1">
      <alignment horizontal="center" vertical="center"/>
      <protection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2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right" vertical="center"/>
      <protection locked="0"/>
    </xf>
    <xf numFmtId="0" fontId="8" fillId="33" borderId="0" xfId="74" applyFill="1" applyAlignment="1">
      <alignment horizontal="left" vertical="center"/>
      <protection locked="0"/>
    </xf>
    <xf numFmtId="0" fontId="0" fillId="33" borderId="0" xfId="0" applyFill="1" applyAlignment="1">
      <alignment horizontal="left"/>
    </xf>
    <xf numFmtId="0" fontId="27" fillId="33" borderId="0" xfId="69" applyFont="1" applyFill="1" applyAlignment="1">
      <alignment horizontal="left" vertical="center"/>
      <protection/>
    </xf>
    <xf numFmtId="0" fontId="23" fillId="33" borderId="0" xfId="71" applyFont="1" applyFill="1" applyAlignment="1">
      <alignment horizontal="left" vertical="center"/>
      <protection/>
    </xf>
    <xf numFmtId="0" fontId="23" fillId="33" borderId="0" xfId="71" applyFont="1" applyFill="1" applyAlignment="1">
      <alignment horizontal="center" vertical="center"/>
      <protection/>
    </xf>
    <xf numFmtId="0" fontId="28" fillId="33" borderId="0" xfId="54" applyFont="1" applyFill="1">
      <alignment horizontal="center" vertical="center"/>
      <protection locked="0"/>
    </xf>
    <xf numFmtId="171" fontId="24" fillId="0" borderId="1" xfId="40" applyFont="1">
      <alignment horizontal="center" vertical="center"/>
      <protection locked="0"/>
    </xf>
    <xf numFmtId="177" fontId="24" fillId="33" borderId="0" xfId="58" applyNumberFormat="1" applyFont="1" applyFill="1">
      <alignment horizontal="center" vertical="center"/>
      <protection/>
    </xf>
    <xf numFmtId="0" fontId="6" fillId="33" borderId="0" xfId="71" applyFont="1" applyFill="1" applyAlignment="1">
      <alignment horizontal="center" vertical="center"/>
      <protection/>
    </xf>
    <xf numFmtId="171" fontId="6" fillId="33" borderId="0" xfId="56" applyFont="1" applyFill="1">
      <alignment horizontal="center" vertical="center"/>
      <protection/>
    </xf>
    <xf numFmtId="0" fontId="29" fillId="33" borderId="0" xfId="71" applyFont="1" applyFill="1" applyAlignment="1">
      <alignment horizontal="center" vertical="center"/>
      <protection/>
    </xf>
    <xf numFmtId="178" fontId="24" fillId="33" borderId="0" xfId="72" applyNumberFormat="1" applyFont="1" applyFill="1" applyAlignment="1">
      <alignment horizontal="right" vertical="top"/>
      <protection/>
    </xf>
    <xf numFmtId="0" fontId="30" fillId="0" borderId="0" xfId="112" applyFont="1">
      <alignment horizontal="left" vertical="center"/>
      <protection/>
    </xf>
    <xf numFmtId="0" fontId="28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9" applyFont="1" applyBorder="1" applyAlignment="1">
      <alignment horizontal="left" vertical="center"/>
      <protection/>
    </xf>
    <xf numFmtId="0" fontId="27" fillId="0" borderId="9" xfId="69" applyFon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32" fillId="0" borderId="0" xfId="117" applyNumberFormat="1" applyFont="1" applyAlignment="1">
      <alignment horizontal="center" vertical="center"/>
      <protection locked="0"/>
    </xf>
    <xf numFmtId="0" fontId="33" fillId="0" borderId="0" xfId="70" applyFont="1" applyAlignment="1">
      <alignment horizontal="left" vertical="center"/>
      <protection/>
    </xf>
    <xf numFmtId="177" fontId="33" fillId="0" borderId="10" xfId="70" applyNumberFormat="1" applyFont="1" applyBorder="1" applyAlignment="1">
      <alignment horizontal="center" vertical="center"/>
      <protection/>
    </xf>
    <xf numFmtId="0" fontId="23" fillId="33" borderId="0" xfId="71" applyFont="1" applyFill="1">
      <alignment vertical="center"/>
      <protection/>
    </xf>
    <xf numFmtId="0" fontId="24" fillId="0" borderId="1" xfId="45" applyFont="1">
      <alignment vertical="center"/>
      <protection locked="0"/>
    </xf>
    <xf numFmtId="0" fontId="24" fillId="33" borderId="1" xfId="45" applyFont="1" applyFill="1">
      <alignment vertical="center"/>
      <protection locked="0"/>
    </xf>
    <xf numFmtId="0" fontId="24" fillId="0" borderId="1" xfId="45" applyFont="1" applyAlignment="1">
      <alignment horizontal="left" vertical="center"/>
      <protection locked="0"/>
    </xf>
    <xf numFmtId="0" fontId="24" fillId="0" borderId="1" xfId="45" applyFont="1">
      <alignment vertical="center"/>
      <protection locked="0"/>
    </xf>
    <xf numFmtId="0" fontId="23" fillId="33" borderId="0" xfId="71" applyFont="1" applyFill="1" applyAlignment="1">
      <alignment horizontal="left" vertical="center"/>
      <protection/>
    </xf>
    <xf numFmtId="0" fontId="35" fillId="33" borderId="0" xfId="71" applyFont="1" applyFill="1" applyAlignment="1">
      <alignment horizontal="right" vertical="center"/>
      <protection/>
    </xf>
    <xf numFmtId="177" fontId="31" fillId="0" borderId="0" xfId="115" applyNumberFormat="1" applyFont="1" applyAlignment="1" quotePrefix="1">
      <alignment horizontal="center" vertical="center"/>
      <protection locked="0"/>
    </xf>
    <xf numFmtId="0" fontId="24" fillId="0" borderId="1" xfId="45" applyFont="1" applyProtection="1">
      <alignment vertical="center"/>
      <protection locked="0"/>
    </xf>
    <xf numFmtId="0" fontId="7" fillId="0" borderId="0" xfId="76">
      <alignment horizontal="left" vertical="center"/>
      <protection locked="0"/>
    </xf>
    <xf numFmtId="179" fontId="9" fillId="0" borderId="0" xfId="115" applyNumberFormat="1" applyAlignment="1" quotePrefix="1">
      <alignment horizontal="right" vertical="center"/>
      <protection locked="0"/>
    </xf>
    <xf numFmtId="0" fontId="9" fillId="0" borderId="0" xfId="115" quotePrefix="1">
      <alignment horizontal="left" vertical="center"/>
      <protection locked="0"/>
    </xf>
    <xf numFmtId="177" fontId="11" fillId="0" borderId="0" xfId="117" applyNumberFormat="1" applyAlignment="1" quotePrefix="1">
      <alignment horizontal="right" vertical="center"/>
      <protection locked="0"/>
    </xf>
    <xf numFmtId="177" fontId="11" fillId="0" borderId="0" xfId="117" applyNumberFormat="1" quotePrefix="1">
      <alignment horizontal="left" vertical="center"/>
      <protection locked="0"/>
    </xf>
    <xf numFmtId="0" fontId="24" fillId="33" borderId="0" xfId="72" applyFont="1" applyFill="1" applyAlignment="1">
      <alignment horizontal="left" vertical="top" wrapText="1"/>
      <protection/>
    </xf>
    <xf numFmtId="0" fontId="7" fillId="33" borderId="0" xfId="76" applyFill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dxfs count="3">
    <dxf>
      <fill>
        <patternFill>
          <bgColor indexed="41"/>
        </patternFill>
      </fill>
    </dxf>
    <dxf>
      <font>
        <b val="0"/>
        <i/>
        <color indexed="63"/>
      </font>
      <fill>
        <patternFill>
          <bgColor indexed="22"/>
        </patternFill>
      </fill>
      <border>
        <left/>
        <right/>
        <top/>
        <bottom/>
      </border>
    </dxf>
    <dxf>
      <font>
        <b val="0"/>
        <i/>
        <color rgb="FFFFFFFF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476250</xdr:colOff>
      <xdr:row>17</xdr:row>
      <xdr:rowOff>0</xdr:rowOff>
    </xdr:to>
    <xdr:pic>
      <xdr:nvPicPr>
        <xdr:cNvPr id="1" name="Picture 1" descr="SP 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3832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6</xdr:row>
      <xdr:rowOff>133350</xdr:rowOff>
    </xdr:from>
    <xdr:ext cx="2819400" cy="1438275"/>
    <xdr:sp>
      <xdr:nvSpPr>
        <xdr:cNvPr id="2" name="Text Box 2"/>
        <xdr:cNvSpPr txBox="1">
          <a:spLocks noChangeArrowheads="1"/>
        </xdr:cNvSpPr>
      </xdr:nvSpPr>
      <xdr:spPr>
        <a:xfrm>
          <a:off x="4772025" y="97155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9.75">
      <c r="A1" s="6" t="s">
        <v>2</v>
      </c>
    </row>
    <row r="9" ht="18">
      <c r="C9" s="2" t="s">
        <v>140</v>
      </c>
    </row>
    <row r="10" ht="15.75">
      <c r="C10" s="1" t="s">
        <v>141</v>
      </c>
    </row>
    <row r="11" spans="3:6" ht="11.25">
      <c r="C11" s="54" t="s">
        <v>3</v>
      </c>
      <c r="D11" s="54"/>
      <c r="E11" s="54"/>
      <c r="F11" s="54"/>
    </row>
    <row r="19" ht="9.75">
      <c r="C19" s="3" t="s">
        <v>0</v>
      </c>
    </row>
    <row r="21" ht="9.75">
      <c r="C21" s="3" t="s">
        <v>1</v>
      </c>
    </row>
    <row r="22" ht="9.75">
      <c r="C22" s="4" t="s">
        <v>424</v>
      </c>
    </row>
    <row r="23" ht="9.75">
      <c r="C23" s="4" t="s">
        <v>425</v>
      </c>
    </row>
    <row r="24" ht="9.75">
      <c r="C24" s="4" t="s">
        <v>446</v>
      </c>
    </row>
    <row r="25" ht="9.75">
      <c r="C25" s="4"/>
    </row>
    <row r="26" spans="3:9" ht="9.75">
      <c r="C26" s="4" t="s">
        <v>142</v>
      </c>
      <c r="G26" s="54" t="s">
        <v>143</v>
      </c>
      <c r="H26" s="54"/>
      <c r="I26" s="54"/>
    </row>
    <row r="27" spans="3:9" ht="9.75">
      <c r="C27" s="4" t="s">
        <v>144</v>
      </c>
      <c r="G27" s="54" t="s">
        <v>145</v>
      </c>
      <c r="H27" s="54"/>
      <c r="I27" s="54"/>
    </row>
  </sheetData>
  <sheetProtection/>
  <mergeCells count="3">
    <mergeCell ref="G27:I27"/>
    <mergeCell ref="C11:F11"/>
    <mergeCell ref="G26:I26"/>
  </mergeCells>
  <hyperlinks>
    <hyperlink ref="G26" r:id="rId1" display="liam.bastick@sumproduct.com"/>
    <hyperlink ref="G27" r:id="rId2" display="www.sumproduct.com"/>
    <hyperlink ref="C11" location="HL_Home" tooltip="Go to Table of Contents" display="HL_Home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showGridLines="0" zoomScalePageLayoutView="0" workbookViewId="0" topLeftCell="A1">
      <selection activeCell="A1" sqref="A1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7.25">
      <c r="A1" s="6" t="s">
        <v>8</v>
      </c>
      <c r="B1" s="10" t="s">
        <v>4</v>
      </c>
    </row>
    <row r="2" ht="15">
      <c r="B2" s="5" t="str">
        <f>Model_Name</f>
        <v>Summary of Keyboard Shortcuts</v>
      </c>
    </row>
    <row r="3" spans="2:9" ht="9.75">
      <c r="B3" s="54" t="s">
        <v>5</v>
      </c>
      <c r="C3" s="54"/>
      <c r="D3" s="54"/>
      <c r="E3" s="54"/>
      <c r="F3" s="54"/>
      <c r="G3" s="54"/>
      <c r="H3" s="54"/>
      <c r="I3" s="54"/>
    </row>
    <row r="6" spans="1:17" s="38" customFormat="1" ht="12.75">
      <c r="A6" s="37" t="s">
        <v>6</v>
      </c>
      <c r="B6" s="39" t="s">
        <v>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40" t="s">
        <v>138</v>
      </c>
    </row>
    <row r="7" ht="9.75">
      <c r="B7" s="7"/>
    </row>
    <row r="8" spans="2:17" ht="18.75" customHeight="1">
      <c r="B8" s="55">
        <v>1</v>
      </c>
      <c r="C8" s="55"/>
      <c r="D8" s="56" t="str">
        <f>Summary_SC!C9</f>
        <v>Summary of Keyboard Shortcuts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2">
        <v>3</v>
      </c>
    </row>
    <row r="9" spans="6:17" s="41" customFormat="1" ht="9.75" outlineLevel="1">
      <c r="F9" s="57" t="s">
        <v>136</v>
      </c>
      <c r="G9" s="57"/>
      <c r="H9" s="58" t="str">
        <f>Keyboard_Shortcuts_BA!B1</f>
        <v>Keyboard Shortcuts</v>
      </c>
      <c r="I9" s="58"/>
      <c r="J9" s="58"/>
      <c r="K9" s="58"/>
      <c r="L9" s="58"/>
      <c r="M9" s="58"/>
      <c r="N9" s="58"/>
      <c r="O9" s="58"/>
      <c r="P9" s="58"/>
      <c r="Q9" s="42">
        <v>4</v>
      </c>
    </row>
    <row r="11" spans="2:17" ht="12">
      <c r="B11" s="43" t="s">
        <v>139</v>
      </c>
      <c r="Q11" s="44">
        <v>4</v>
      </c>
    </row>
  </sheetData>
  <sheetProtection/>
  <mergeCells count="5">
    <mergeCell ref="B3:I3"/>
    <mergeCell ref="B8:C8"/>
    <mergeCell ref="D8:P8"/>
    <mergeCell ref="F9:G9"/>
    <mergeCell ref="H9:P9"/>
  </mergeCells>
  <hyperlinks>
    <hyperlink ref="B8" location="'Assumptions_SC'!A1" tooltip="Go to Assumptions" display="'Assumptions_SC'!A1"/>
    <hyperlink ref="D8" location="'Assumptions_SC'!A1" tooltip="Go to Assumptions" display="'Assumptions_SC'!A1"/>
    <hyperlink ref="F9" location="'Keyboard_Shortcuts_BA'!A1" tooltip="Go to Keyboard Shortcuts" display="'Keyboard_Shortcuts_BA'!A1"/>
    <hyperlink ref="H9" location="'Keyboard_Shortcuts_BA'!A1" tooltip="Go to Keyboard Shortcuts" display="'Keyboard_Shortcuts_BA'!A1"/>
    <hyperlink ref="Q8" location="'Assumptions_SC'!A1" tooltip="Go to Assumptions" display="'Assumptions_SC'!A1"/>
    <hyperlink ref="Q9" location="'Keyboard_Shortcuts_BA'!A1" tooltip="Go to Keyboard Shortcuts" display="'Keyboard_Shortcuts_BA'!A1"/>
    <hyperlink ref="A6" location="$B$7" tooltip="Go to Top of Sheet" display="$B$7"/>
    <hyperlink ref="B3" location="'GC'!A1" tooltip="Go to Cover Sheet" display="'GC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9.75">
      <c r="A1" s="6" t="s">
        <v>134</v>
      </c>
    </row>
    <row r="9" ht="17.25">
      <c r="C9" s="2" t="s">
        <v>141</v>
      </c>
    </row>
    <row r="10" ht="16.5">
      <c r="C10" s="34" t="s">
        <v>416</v>
      </c>
    </row>
    <row r="11" ht="15">
      <c r="C11" s="5" t="str">
        <f>Model_Name</f>
        <v>Summary of Keyboard Shortcuts</v>
      </c>
    </row>
    <row r="12" spans="3:6" ht="9.75">
      <c r="C12" s="54" t="s">
        <v>3</v>
      </c>
      <c r="D12" s="54"/>
      <c r="E12" s="54"/>
      <c r="F12" s="54"/>
    </row>
    <row r="13" spans="3:4" ht="12.75">
      <c r="C13" s="11" t="s">
        <v>10</v>
      </c>
      <c r="D13" s="12" t="s">
        <v>11</v>
      </c>
    </row>
    <row r="17" ht="9.75">
      <c r="C17" s="3" t="s">
        <v>130</v>
      </c>
    </row>
    <row r="18" ht="9.75">
      <c r="C18" s="4" t="s">
        <v>417</v>
      </c>
    </row>
    <row r="19" ht="9.75">
      <c r="C19" s="4"/>
    </row>
    <row r="20" ht="9.7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Keyboard_Shortcuts_BA'!A1" tooltip="Go to Next Sheet" display="'Keyboard_Shortcuts_BA'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A1" sqref="A1"/>
    </sheetView>
  </sheetViews>
  <sheetFormatPr defaultColWidth="10.83203125" defaultRowHeight="11.25"/>
  <cols>
    <col min="1" max="5" width="3.83203125" style="16" customWidth="1"/>
    <col min="6" max="7" width="10.83203125" style="16" customWidth="1"/>
    <col min="8" max="8" width="20.83203125" style="16" customWidth="1"/>
    <col min="9" max="16384" width="10.83203125" style="16" customWidth="1"/>
  </cols>
  <sheetData>
    <row r="1" spans="1:2" ht="17.25">
      <c r="A1" s="35" t="s">
        <v>129</v>
      </c>
      <c r="B1" s="18" t="s">
        <v>116</v>
      </c>
    </row>
    <row r="2" ht="15">
      <c r="B2" s="17" t="str">
        <f>Model_Name</f>
        <v>Summary of Keyboard Shortcuts</v>
      </c>
    </row>
    <row r="3" spans="2:6" ht="9.75">
      <c r="B3" s="60" t="s">
        <v>3</v>
      </c>
      <c r="C3" s="60"/>
      <c r="D3" s="60"/>
      <c r="E3" s="60"/>
      <c r="F3" s="60"/>
    </row>
    <row r="4" spans="1:6" ht="12.75">
      <c r="A4" s="20" t="s">
        <v>6</v>
      </c>
      <c r="B4" s="21" t="s">
        <v>10</v>
      </c>
      <c r="C4" s="22" t="s">
        <v>11</v>
      </c>
      <c r="F4" s="23"/>
    </row>
    <row r="5" ht="9.75">
      <c r="B5" s="19"/>
    </row>
    <row r="7" ht="12.75">
      <c r="B7" s="24" t="s">
        <v>116</v>
      </c>
    </row>
    <row r="9" spans="3:8" ht="9.75">
      <c r="C9" s="25" t="s">
        <v>117</v>
      </c>
      <c r="H9" s="26" t="s">
        <v>125</v>
      </c>
    </row>
    <row r="10" spans="3:8" ht="15.75" customHeight="1">
      <c r="C10" s="25" t="s">
        <v>58</v>
      </c>
      <c r="H10" s="27">
        <v>1</v>
      </c>
    </row>
    <row r="11" spans="3:8" ht="15.75" customHeight="1" thickBot="1">
      <c r="C11" s="25" t="s">
        <v>118</v>
      </c>
      <c r="H11" s="27">
        <v>12</v>
      </c>
    </row>
    <row r="12" spans="3:8" ht="12" thickBot="1">
      <c r="C12" s="25" t="s">
        <v>119</v>
      </c>
      <c r="H12" s="28">
        <v>38718</v>
      </c>
    </row>
    <row r="13" spans="3:8" ht="9.75">
      <c r="C13" s="25" t="s">
        <v>120</v>
      </c>
      <c r="H13" s="29">
        <v>20</v>
      </c>
    </row>
    <row r="14" spans="3:8" ht="9.75">
      <c r="C14" s="25" t="s">
        <v>121</v>
      </c>
      <c r="H14" s="30" t="str">
        <f>INDEX(LU_Mths,MONTH(Model_Start_Date)+MOD(DD_Fin_YE_Mth-MONTH(Model_Start_Date),CHOOSE(DD_Model_Per_Type,Mths_In_Yr,Mths_In_Half_Yr,Mths_In_Qtr,1))-(MONTH(Model_Start_Date)+MOD(DD_Fin_YE_Mth-MONTH(Model_Start_Date),CHOOSE(DD_Model_Per_Type,Mths_In_Yr,Mths_In_Half_Yr,Mths_In_Qtr,1))&gt;Mths_In_Yr)*Mths_In_Yr)</f>
        <v>December</v>
      </c>
    </row>
    <row r="15" spans="3:8" ht="9.75">
      <c r="C15" s="25" t="s">
        <v>122</v>
      </c>
      <c r="H15" s="31">
        <f>EOMONTH(DATE(YEAR(Model_Start_Date)+1*(MONTH(Model_Start_Date)&gt;MATCH(Per_1_End_Mth,LU_Mths,0)),MATCH(Per_1_End_Mth,LU_Mths,0),1),0)</f>
        <v>39082</v>
      </c>
    </row>
    <row r="16" spans="3:8" ht="9.75">
      <c r="C16" s="25" t="s">
        <v>123</v>
      </c>
      <c r="H16" s="32" t="str">
        <f>CHOOSE(DD_Model_Per_Type,Yr_Name,IF(MONTH(Per_1_End_Date)=DD_Fin_YE_Mth,Half_2,Half_1),IF(MONTH(Per_1_End_Date)=DD_Fin_YE_Mth,Qtr_4,IF(ABS(MONTH(Per_1_End_Date)-DD_Fin_YE_Mth)=Mths_In_Half_Yr,Qtr_2,IF(OR(MONTH(Per_1_End_Date)-DD_Fin_YE_Mth=-Mths_In_Qtr,MONTH(Per_1_End_Date)-DD_Fin_YE_Mth=3*Mths_In_Qtr),Qtr_3,Qtr_1))),"M"&amp;MONTH(Per_1_End_Date)-DD_Fin_YE_Mth+(DD_Fin_YE_Mth&gt;=MONTH(Per_1_End_Date))*Mths_In_Yr)</f>
        <v>Year</v>
      </c>
    </row>
    <row r="17" spans="3:8" ht="15.75" customHeight="1">
      <c r="C17" s="25" t="s">
        <v>124</v>
      </c>
      <c r="H17" s="27">
        <v>2</v>
      </c>
    </row>
    <row r="18" ht="11.25"/>
    <row r="20" ht="9.75">
      <c r="B20" s="25" t="s">
        <v>126</v>
      </c>
    </row>
    <row r="21" spans="2:11" ht="9.75">
      <c r="B21" s="33">
        <v>1</v>
      </c>
      <c r="C21" s="59" t="s">
        <v>127</v>
      </c>
      <c r="D21" s="59"/>
      <c r="E21" s="59"/>
      <c r="F21" s="59"/>
      <c r="G21" s="59"/>
      <c r="H21" s="59"/>
      <c r="I21" s="59"/>
      <c r="J21" s="59"/>
      <c r="K21" s="59"/>
    </row>
    <row r="22" spans="3:11" ht="9.75">
      <c r="C22" s="59"/>
      <c r="D22" s="59"/>
      <c r="E22" s="59"/>
      <c r="F22" s="59"/>
      <c r="G22" s="59"/>
      <c r="H22" s="59"/>
      <c r="I22" s="59"/>
      <c r="J22" s="59"/>
      <c r="K22" s="59"/>
    </row>
    <row r="23" spans="2:11" ht="9.75">
      <c r="B23" s="33">
        <v>2</v>
      </c>
      <c r="C23" s="59" t="s">
        <v>128</v>
      </c>
      <c r="D23" s="59"/>
      <c r="E23" s="59"/>
      <c r="F23" s="59"/>
      <c r="G23" s="59"/>
      <c r="H23" s="59"/>
      <c r="I23" s="59"/>
      <c r="J23" s="59"/>
      <c r="K23" s="59"/>
    </row>
    <row r="24" spans="3:11" ht="9.75">
      <c r="C24" s="59"/>
      <c r="D24" s="59"/>
      <c r="E24" s="59"/>
      <c r="F24" s="59"/>
      <c r="G24" s="59"/>
      <c r="H24" s="59"/>
      <c r="I24" s="59"/>
      <c r="J24" s="59"/>
      <c r="K24" s="59"/>
    </row>
  </sheetData>
  <sheetProtection/>
  <mergeCells count="3">
    <mergeCell ref="C21:K22"/>
    <mergeCell ref="C23:K24"/>
    <mergeCell ref="B3:F3"/>
  </mergeCells>
  <dataValidations count="5">
    <dataValidation type="whole" showErrorMessage="1" errorTitle="Drop Down Box Cell Link" error="The value in a drop down box cell link must be a whole number within the control's lookup range rows." sqref="H10">
      <formula1>1</formula1>
      <formula2>ROWS(LU_Pers)</formula2>
    </dataValidation>
    <dataValidation type="whole" showErrorMessage="1" errorTitle="Drop Down Box Cell Link" error="The value in a drop down box cell link must be a whole number within the control's lookup range rows." sqref="H11">
      <formula1>1</formula1>
      <formula2>ROWS(LU_Mths)</formula2>
    </dataValidation>
    <dataValidation type="date" showInputMessage="1" showErrorMessage="1" promptTitle="Model Start Date" prompt="Enter the Model Start Date assumption here." errorTitle="Model Start Date" error="The entered Model Start Date assumption must be a valid date. For assistance, search for &quot;Date&quot; in Excel Help." sqref="H12">
      <formula1>1</formula1>
      <formula2>2862773</formula2>
    </dataValidation>
    <dataValidation type="whole" showErrorMessage="1" errorTitle="Forecast Periods" error="The entered number of Forecast Periods must be a whole number between 1 and 249." sqref="H13">
      <formula1>1</formula1>
      <formula2>249</formula2>
    </dataValidation>
    <dataValidation type="whole" showErrorMessage="1" errorTitle="Drop Down Box Cell Link" error="The value in a drop down box cell link must be a whole number within the control's lookup range rows." sqref="H17">
      <formula1>1</formula1>
      <formula2>ROWS(LU_Denom)</formula2>
    </dataValidation>
  </dataValidations>
  <hyperlinks>
    <hyperlink ref="B3" location="HL_Home" tooltip="Go to Table of Contents" display="HL_Home"/>
    <hyperlink ref="A4" location="$B$5" tooltip="Go to Top of Sheet" display="$B$5"/>
    <hyperlink ref="B4" location="'Assumptions_SC'!A1" tooltip="Go to Previous Sheet" display="'Assumptions_SC'!A1"/>
    <hyperlink ref="C4" location="'Keyboard_Shortcuts_BA'!A1" tooltip="Go to Next Sheet" display="'Keyboard_Shortcuts_BA'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scale="91" r:id="rId2"/>
  <headerFooter alignWithMargins="0">
    <oddFooter>&amp;L&amp;"Arial,Bold"&amp;7&amp;F
&amp;A
Printed: &amp;T on &amp;D&amp;C&amp;"Arial,Bold"&amp;10Page &amp;P of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10.83203125" defaultRowHeight="11.25"/>
  <cols>
    <col min="1" max="5" width="3.83203125" style="16" customWidth="1"/>
    <col min="6" max="6" width="11.33203125" style="16" bestFit="1" customWidth="1"/>
    <col min="7" max="7" width="37.33203125" style="16" bestFit="1" customWidth="1"/>
    <col min="8" max="8" width="56.16015625" style="16" customWidth="1"/>
    <col min="9" max="9" width="65.83203125" style="16" bestFit="1" customWidth="1"/>
    <col min="10" max="10" width="63" style="16" bestFit="1" customWidth="1"/>
    <col min="11" max="11" width="50" style="16" bestFit="1" customWidth="1"/>
    <col min="12" max="12" width="33.5" style="16" bestFit="1" customWidth="1"/>
    <col min="13" max="13" width="91.33203125" style="16" bestFit="1" customWidth="1"/>
    <col min="14" max="14" width="22" style="16" bestFit="1" customWidth="1"/>
    <col min="15" max="16384" width="10.83203125" style="16" customWidth="1"/>
  </cols>
  <sheetData>
    <row r="1" spans="1:2" ht="17.25">
      <c r="A1" s="35" t="s">
        <v>146</v>
      </c>
      <c r="B1" s="18" t="s">
        <v>147</v>
      </c>
    </row>
    <row r="2" ht="15">
      <c r="B2" s="17" t="str">
        <f>Model_Name</f>
        <v>Summary of Keyboard Shortcuts</v>
      </c>
    </row>
    <row r="3" spans="2:6" ht="9.75">
      <c r="B3" s="60" t="s">
        <v>3</v>
      </c>
      <c r="C3" s="60"/>
      <c r="D3" s="60"/>
      <c r="E3" s="60"/>
      <c r="F3" s="60"/>
    </row>
    <row r="4" spans="1:6" ht="12.75">
      <c r="A4" s="20" t="s">
        <v>6</v>
      </c>
      <c r="B4" s="21" t="s">
        <v>10</v>
      </c>
      <c r="C4" s="22"/>
      <c r="F4" s="23"/>
    </row>
    <row r="5" ht="9.75">
      <c r="B5" s="19"/>
    </row>
    <row r="6" ht="9.75">
      <c r="F6" s="51" t="str">
        <f>TEXT(COUNTA($G$9:$N$91),"#,##0")&amp;" shortcuts"</f>
        <v>549 shortcuts</v>
      </c>
    </row>
    <row r="8" spans="6:14" ht="10.5" thickBot="1">
      <c r="F8" s="45" t="s">
        <v>148</v>
      </c>
      <c r="G8" s="45" t="s">
        <v>359</v>
      </c>
      <c r="H8" s="45" t="s">
        <v>149</v>
      </c>
      <c r="I8" s="45" t="s">
        <v>150</v>
      </c>
      <c r="J8" s="45" t="s">
        <v>151</v>
      </c>
      <c r="K8" s="45" t="s">
        <v>152</v>
      </c>
      <c r="L8" s="45" t="s">
        <v>153</v>
      </c>
      <c r="M8" s="45" t="s">
        <v>154</v>
      </c>
      <c r="N8" s="45" t="s">
        <v>155</v>
      </c>
    </row>
    <row r="9" spans="6:14" ht="10.5" thickBot="1">
      <c r="F9" s="25" t="s">
        <v>156</v>
      </c>
      <c r="G9" s="53" t="s">
        <v>157</v>
      </c>
      <c r="H9" s="46" t="s">
        <v>360</v>
      </c>
      <c r="I9" s="46" t="s">
        <v>361</v>
      </c>
      <c r="J9" s="46" t="s">
        <v>362</v>
      </c>
      <c r="K9" s="46" t="s">
        <v>441</v>
      </c>
      <c r="L9" s="46" t="s">
        <v>363</v>
      </c>
      <c r="M9" s="46" t="s">
        <v>160</v>
      </c>
      <c r="N9" s="46" t="s">
        <v>159</v>
      </c>
    </row>
    <row r="10" spans="6:14" ht="10.5" thickBot="1">
      <c r="F10" s="25" t="s">
        <v>161</v>
      </c>
      <c r="G10" s="46" t="s">
        <v>365</v>
      </c>
      <c r="H10" s="46" t="s">
        <v>366</v>
      </c>
      <c r="I10" s="46" t="s">
        <v>364</v>
      </c>
      <c r="J10" s="46" t="s">
        <v>162</v>
      </c>
      <c r="K10" s="46" t="s">
        <v>159</v>
      </c>
      <c r="L10" s="46" t="s">
        <v>163</v>
      </c>
      <c r="M10" s="46" t="s">
        <v>164</v>
      </c>
      <c r="N10" s="46" t="s">
        <v>165</v>
      </c>
    </row>
    <row r="11" spans="6:14" ht="10.5" thickBot="1">
      <c r="F11" s="25" t="s">
        <v>166</v>
      </c>
      <c r="G11" s="46" t="s">
        <v>167</v>
      </c>
      <c r="H11" s="46" t="s">
        <v>168</v>
      </c>
      <c r="I11" s="46" t="s">
        <v>369</v>
      </c>
      <c r="J11" s="46" t="s">
        <v>434</v>
      </c>
      <c r="K11" s="46" t="s">
        <v>169</v>
      </c>
      <c r="L11" s="46" t="s">
        <v>159</v>
      </c>
      <c r="M11" s="46" t="s">
        <v>370</v>
      </c>
      <c r="N11" s="46" t="s">
        <v>159</v>
      </c>
    </row>
    <row r="12" spans="6:14" ht="10.5" thickBot="1">
      <c r="F12" s="25" t="s">
        <v>170</v>
      </c>
      <c r="G12" s="46" t="s">
        <v>433</v>
      </c>
      <c r="H12" s="46" t="s">
        <v>171</v>
      </c>
      <c r="I12" s="46" t="s">
        <v>172</v>
      </c>
      <c r="J12" s="46" t="s">
        <v>430</v>
      </c>
      <c r="K12" s="46" t="s">
        <v>173</v>
      </c>
      <c r="L12" s="46" t="s">
        <v>430</v>
      </c>
      <c r="M12" s="46" t="s">
        <v>430</v>
      </c>
      <c r="N12" s="46" t="s">
        <v>430</v>
      </c>
    </row>
    <row r="13" spans="6:14" ht="10.5" thickBot="1">
      <c r="F13" s="25" t="s">
        <v>174</v>
      </c>
      <c r="G13" s="46" t="s">
        <v>371</v>
      </c>
      <c r="H13" s="46" t="s">
        <v>175</v>
      </c>
      <c r="I13" s="46" t="s">
        <v>176</v>
      </c>
      <c r="J13" s="46" t="s">
        <v>177</v>
      </c>
      <c r="K13" s="46" t="s">
        <v>159</v>
      </c>
      <c r="L13" s="46" t="s">
        <v>159</v>
      </c>
      <c r="M13" s="46" t="s">
        <v>178</v>
      </c>
      <c r="N13" s="46" t="s">
        <v>159</v>
      </c>
    </row>
    <row r="14" spans="6:14" ht="10.5" thickBot="1">
      <c r="F14" s="25" t="s">
        <v>179</v>
      </c>
      <c r="G14" s="46" t="s">
        <v>180</v>
      </c>
      <c r="H14" s="46" t="s">
        <v>181</v>
      </c>
      <c r="I14" s="46" t="s">
        <v>426</v>
      </c>
      <c r="J14" s="46" t="s">
        <v>372</v>
      </c>
      <c r="K14" s="46" t="s">
        <v>427</v>
      </c>
      <c r="L14" s="46" t="s">
        <v>159</v>
      </c>
      <c r="M14" s="46" t="s">
        <v>159</v>
      </c>
      <c r="N14" s="46" t="s">
        <v>159</v>
      </c>
    </row>
    <row r="15" spans="6:14" ht="10.5" thickBot="1">
      <c r="F15" s="25" t="s">
        <v>184</v>
      </c>
      <c r="G15" s="46" t="s">
        <v>185</v>
      </c>
      <c r="H15" s="46" t="s">
        <v>436</v>
      </c>
      <c r="I15" s="46" t="s">
        <v>186</v>
      </c>
      <c r="J15" s="46" t="s">
        <v>159</v>
      </c>
      <c r="K15" s="46" t="s">
        <v>159</v>
      </c>
      <c r="L15" s="46" t="s">
        <v>159</v>
      </c>
      <c r="M15" s="46"/>
      <c r="N15" s="46" t="s">
        <v>159</v>
      </c>
    </row>
    <row r="16" spans="6:14" ht="10.5" thickBot="1">
      <c r="F16" s="25" t="s">
        <v>187</v>
      </c>
      <c r="G16" s="46" t="s">
        <v>188</v>
      </c>
      <c r="H16" s="46" t="s">
        <v>189</v>
      </c>
      <c r="I16" s="46" t="s">
        <v>190</v>
      </c>
      <c r="J16" s="46" t="s">
        <v>191</v>
      </c>
      <c r="K16" s="46" t="s">
        <v>159</v>
      </c>
      <c r="L16" s="46" t="s">
        <v>159</v>
      </c>
      <c r="M16" s="46" t="s">
        <v>443</v>
      </c>
      <c r="N16" s="46" t="s">
        <v>159</v>
      </c>
    </row>
    <row r="17" spans="6:14" ht="10.5" thickBot="1">
      <c r="F17" s="25" t="s">
        <v>192</v>
      </c>
      <c r="G17" s="46" t="s">
        <v>193</v>
      </c>
      <c r="H17" s="46" t="s">
        <v>194</v>
      </c>
      <c r="I17" s="46" t="s">
        <v>195</v>
      </c>
      <c r="J17" s="46" t="s">
        <v>159</v>
      </c>
      <c r="K17" s="46" t="s">
        <v>159</v>
      </c>
      <c r="L17" s="46" t="s">
        <v>159</v>
      </c>
      <c r="M17" s="46" t="s">
        <v>196</v>
      </c>
      <c r="N17" s="46" t="s">
        <v>197</v>
      </c>
    </row>
    <row r="18" spans="6:14" ht="10.5" thickBot="1">
      <c r="F18" s="25" t="s">
        <v>198</v>
      </c>
      <c r="G18" s="46" t="s">
        <v>199</v>
      </c>
      <c r="H18" s="46" t="s">
        <v>373</v>
      </c>
      <c r="I18" s="46" t="s">
        <v>374</v>
      </c>
      <c r="J18" s="46" t="s">
        <v>435</v>
      </c>
      <c r="K18" s="46" t="s">
        <v>159</v>
      </c>
      <c r="L18" s="46" t="s">
        <v>375</v>
      </c>
      <c r="M18" s="46" t="s">
        <v>159</v>
      </c>
      <c r="N18" s="46" t="s">
        <v>159</v>
      </c>
    </row>
    <row r="19" spans="6:14" ht="10.5" thickBot="1">
      <c r="F19" s="25" t="s">
        <v>200</v>
      </c>
      <c r="G19" s="46" t="s">
        <v>201</v>
      </c>
      <c r="H19" s="46" t="s">
        <v>376</v>
      </c>
      <c r="I19" s="46" t="s">
        <v>377</v>
      </c>
      <c r="J19" s="46" t="s">
        <v>202</v>
      </c>
      <c r="K19" s="46" t="s">
        <v>159</v>
      </c>
      <c r="L19" s="46" t="s">
        <v>203</v>
      </c>
      <c r="M19" s="46" t="s">
        <v>159</v>
      </c>
      <c r="N19" s="46" t="s">
        <v>159</v>
      </c>
    </row>
    <row r="20" spans="6:14" ht="10.5" thickBot="1">
      <c r="F20" s="25" t="s">
        <v>204</v>
      </c>
      <c r="G20" s="46" t="s">
        <v>162</v>
      </c>
      <c r="H20" s="46" t="s">
        <v>163</v>
      </c>
      <c r="I20" s="46" t="s">
        <v>164</v>
      </c>
      <c r="J20" s="46" t="s">
        <v>447</v>
      </c>
      <c r="K20" s="46" t="s">
        <v>165</v>
      </c>
      <c r="L20" s="46" t="s">
        <v>159</v>
      </c>
      <c r="M20" s="46" t="s">
        <v>205</v>
      </c>
      <c r="N20" s="46" t="s">
        <v>159</v>
      </c>
    </row>
    <row r="21" spans="6:14" ht="10.5" thickBot="1">
      <c r="F21" s="25" t="s">
        <v>380</v>
      </c>
      <c r="G21" s="46" t="s">
        <v>159</v>
      </c>
      <c r="H21" s="46" t="s">
        <v>159</v>
      </c>
      <c r="I21" s="46" t="s">
        <v>379</v>
      </c>
      <c r="J21" s="46" t="s">
        <v>159</v>
      </c>
      <c r="K21" s="46" t="s">
        <v>159</v>
      </c>
      <c r="L21" s="46" t="s">
        <v>159</v>
      </c>
      <c r="M21" s="46" t="s">
        <v>159</v>
      </c>
      <c r="N21" s="46" t="s">
        <v>159</v>
      </c>
    </row>
    <row r="22" spans="6:14" ht="10.5" thickBot="1">
      <c r="F22" s="25" t="s">
        <v>206</v>
      </c>
      <c r="G22" s="46" t="s">
        <v>207</v>
      </c>
      <c r="H22" s="46" t="s">
        <v>208</v>
      </c>
      <c r="I22" s="46" t="s">
        <v>209</v>
      </c>
      <c r="J22" s="46" t="s">
        <v>210</v>
      </c>
      <c r="K22" s="46" t="s">
        <v>159</v>
      </c>
      <c r="L22" s="46" t="s">
        <v>159</v>
      </c>
      <c r="M22" s="46" t="s">
        <v>159</v>
      </c>
      <c r="N22" s="46" t="s">
        <v>159</v>
      </c>
    </row>
    <row r="23" spans="6:14" ht="10.5" thickBot="1">
      <c r="F23" s="25" t="s">
        <v>367</v>
      </c>
      <c r="G23" s="46"/>
      <c r="H23" s="46"/>
      <c r="I23" s="46"/>
      <c r="J23" s="46" t="s">
        <v>368</v>
      </c>
      <c r="K23" s="46"/>
      <c r="L23" s="46"/>
      <c r="M23" s="46"/>
      <c r="N23" s="46"/>
    </row>
    <row r="24" spans="6:14" ht="10.5" thickBot="1">
      <c r="F24" s="25" t="s">
        <v>211</v>
      </c>
      <c r="G24" s="46" t="s">
        <v>159</v>
      </c>
      <c r="H24" s="46" t="s">
        <v>159</v>
      </c>
      <c r="I24" s="46" t="s">
        <v>212</v>
      </c>
      <c r="J24" s="46" t="s">
        <v>159</v>
      </c>
      <c r="K24" s="46" t="s">
        <v>159</v>
      </c>
      <c r="L24" s="46" t="s">
        <v>159</v>
      </c>
      <c r="M24" s="46" t="s">
        <v>159</v>
      </c>
      <c r="N24" s="46" t="s">
        <v>159</v>
      </c>
    </row>
    <row r="25" spans="6:14" ht="10.5" thickBot="1">
      <c r="F25" s="25" t="s">
        <v>213</v>
      </c>
      <c r="G25" s="46" t="s">
        <v>214</v>
      </c>
      <c r="H25" s="46" t="s">
        <v>215</v>
      </c>
      <c r="I25" s="46" t="s">
        <v>214</v>
      </c>
      <c r="J25" s="46" t="s">
        <v>159</v>
      </c>
      <c r="K25" s="46" t="s">
        <v>159</v>
      </c>
      <c r="L25" s="46" t="s">
        <v>159</v>
      </c>
      <c r="M25" s="46" t="s">
        <v>159</v>
      </c>
      <c r="N25" s="46" t="s">
        <v>159</v>
      </c>
    </row>
    <row r="26" spans="6:14" ht="10.5" thickBot="1">
      <c r="F26" s="25" t="s">
        <v>388</v>
      </c>
      <c r="G26" s="46"/>
      <c r="H26" s="46" t="s">
        <v>159</v>
      </c>
      <c r="I26" s="46" t="s">
        <v>216</v>
      </c>
      <c r="J26" s="46" t="s">
        <v>159</v>
      </c>
      <c r="K26" s="46" t="s">
        <v>159</v>
      </c>
      <c r="L26" s="46" t="s">
        <v>159</v>
      </c>
      <c r="M26" s="46" t="s">
        <v>159</v>
      </c>
      <c r="N26" s="46" t="s">
        <v>159</v>
      </c>
    </row>
    <row r="27" spans="6:14" ht="10.5" thickBot="1">
      <c r="F27" s="25" t="s">
        <v>217</v>
      </c>
      <c r="G27" s="46" t="s">
        <v>218</v>
      </c>
      <c r="H27" s="46" t="s">
        <v>219</v>
      </c>
      <c r="I27" s="46" t="s">
        <v>220</v>
      </c>
      <c r="J27" s="46" t="s">
        <v>221</v>
      </c>
      <c r="K27" s="46" t="s">
        <v>222</v>
      </c>
      <c r="L27" s="46" t="s">
        <v>159</v>
      </c>
      <c r="M27" s="46" t="s">
        <v>420</v>
      </c>
      <c r="N27" s="46" t="s">
        <v>159</v>
      </c>
    </row>
    <row r="28" spans="6:14" ht="10.5" thickBot="1">
      <c r="F28" s="25" t="s">
        <v>223</v>
      </c>
      <c r="G28" s="46" t="s">
        <v>224</v>
      </c>
      <c r="H28" s="46" t="s">
        <v>415</v>
      </c>
      <c r="I28" s="46" t="s">
        <v>225</v>
      </c>
      <c r="J28" s="46" t="s">
        <v>159</v>
      </c>
      <c r="K28" s="46" t="s">
        <v>226</v>
      </c>
      <c r="L28" s="46" t="s">
        <v>159</v>
      </c>
      <c r="M28" s="46" t="s">
        <v>159</v>
      </c>
      <c r="N28" s="46" t="s">
        <v>159</v>
      </c>
    </row>
    <row r="29" spans="6:14" ht="10.5" thickBot="1">
      <c r="F29" s="25" t="s">
        <v>378</v>
      </c>
      <c r="G29" s="46" t="s">
        <v>231</v>
      </c>
      <c r="H29" s="46" t="s">
        <v>232</v>
      </c>
      <c r="I29" s="46" t="s">
        <v>233</v>
      </c>
      <c r="J29" s="46" t="s">
        <v>428</v>
      </c>
      <c r="K29" s="46" t="s">
        <v>381</v>
      </c>
      <c r="L29" s="46" t="s">
        <v>159</v>
      </c>
      <c r="M29" s="46" t="s">
        <v>159</v>
      </c>
      <c r="N29" s="46" t="s">
        <v>159</v>
      </c>
    </row>
    <row r="30" spans="6:14" ht="10.5" thickBot="1">
      <c r="F30" s="25" t="s">
        <v>227</v>
      </c>
      <c r="G30" s="46" t="s">
        <v>382</v>
      </c>
      <c r="H30" s="46" t="s">
        <v>382</v>
      </c>
      <c r="I30" s="46" t="s">
        <v>228</v>
      </c>
      <c r="J30" s="46" t="s">
        <v>159</v>
      </c>
      <c r="K30" s="46" t="s">
        <v>229</v>
      </c>
      <c r="L30" s="46" t="s">
        <v>159</v>
      </c>
      <c r="M30" s="46" t="s">
        <v>159</v>
      </c>
      <c r="N30" s="46" t="s">
        <v>159</v>
      </c>
    </row>
    <row r="31" spans="6:14" ht="10.5" thickBot="1">
      <c r="F31" s="25" t="s">
        <v>230</v>
      </c>
      <c r="G31" s="46" t="s">
        <v>231</v>
      </c>
      <c r="H31" s="46" t="s">
        <v>232</v>
      </c>
      <c r="I31" s="46" t="s">
        <v>233</v>
      </c>
      <c r="J31" s="46" t="s">
        <v>357</v>
      </c>
      <c r="K31" s="46" t="s">
        <v>381</v>
      </c>
      <c r="L31" s="46" t="s">
        <v>159</v>
      </c>
      <c r="M31" s="46" t="s">
        <v>159</v>
      </c>
      <c r="N31" s="46" t="s">
        <v>159</v>
      </c>
    </row>
    <row r="32" spans="6:14" ht="10.5" thickBot="1">
      <c r="F32" s="25" t="s">
        <v>157</v>
      </c>
      <c r="G32" s="46" t="s">
        <v>157</v>
      </c>
      <c r="H32" s="46" t="s">
        <v>158</v>
      </c>
      <c r="I32" s="46" t="s">
        <v>159</v>
      </c>
      <c r="J32" s="46" t="s">
        <v>159</v>
      </c>
      <c r="K32" s="46" t="s">
        <v>159</v>
      </c>
      <c r="L32" s="46" t="s">
        <v>159</v>
      </c>
      <c r="M32" s="46" t="s">
        <v>159</v>
      </c>
      <c r="N32" s="46" t="s">
        <v>159</v>
      </c>
    </row>
    <row r="33" spans="6:14" ht="10.5" thickBot="1">
      <c r="F33" s="25" t="s">
        <v>234</v>
      </c>
      <c r="G33" s="46" t="s">
        <v>235</v>
      </c>
      <c r="H33" s="46" t="s">
        <v>236</v>
      </c>
      <c r="I33" s="46" t="s">
        <v>383</v>
      </c>
      <c r="J33" s="46" t="s">
        <v>159</v>
      </c>
      <c r="K33" s="46" t="s">
        <v>384</v>
      </c>
      <c r="L33" s="46" t="s">
        <v>159</v>
      </c>
      <c r="M33" s="46" t="s">
        <v>159</v>
      </c>
      <c r="N33" s="46" t="s">
        <v>159</v>
      </c>
    </row>
    <row r="34" spans="6:14" ht="10.5" thickBot="1">
      <c r="F34" s="25" t="s">
        <v>237</v>
      </c>
      <c r="G34" s="46" t="s">
        <v>238</v>
      </c>
      <c r="H34" s="46" t="s">
        <v>239</v>
      </c>
      <c r="I34" s="46" t="s">
        <v>240</v>
      </c>
      <c r="J34" s="46" t="s">
        <v>159</v>
      </c>
      <c r="K34" s="46" t="s">
        <v>159</v>
      </c>
      <c r="L34" s="46" t="s">
        <v>159</v>
      </c>
      <c r="M34" s="46" t="s">
        <v>159</v>
      </c>
      <c r="N34" s="46" t="s">
        <v>159</v>
      </c>
    </row>
    <row r="35" spans="6:14" ht="10.5" thickBot="1">
      <c r="F35" s="25" t="s">
        <v>241</v>
      </c>
      <c r="G35" s="46" t="s">
        <v>242</v>
      </c>
      <c r="H35" s="46" t="s">
        <v>243</v>
      </c>
      <c r="I35" s="46" t="s">
        <v>244</v>
      </c>
      <c r="J35" s="46" t="s">
        <v>245</v>
      </c>
      <c r="K35" s="46" t="s">
        <v>246</v>
      </c>
      <c r="L35" s="46" t="s">
        <v>247</v>
      </c>
      <c r="M35" s="46" t="s">
        <v>418</v>
      </c>
      <c r="N35" s="46" t="s">
        <v>159</v>
      </c>
    </row>
    <row r="36" spans="6:14" ht="10.5" thickBot="1">
      <c r="F36" s="25" t="s">
        <v>387</v>
      </c>
      <c r="G36" s="46" t="s">
        <v>159</v>
      </c>
      <c r="H36" s="46" t="s">
        <v>159</v>
      </c>
      <c r="I36" s="46" t="s">
        <v>248</v>
      </c>
      <c r="J36" s="46" t="s">
        <v>159</v>
      </c>
      <c r="K36" s="46" t="s">
        <v>159</v>
      </c>
      <c r="L36" s="46" t="s">
        <v>159</v>
      </c>
      <c r="M36" s="46" t="s">
        <v>159</v>
      </c>
      <c r="N36" s="46" t="s">
        <v>159</v>
      </c>
    </row>
    <row r="37" spans="6:14" ht="10.5" thickBot="1">
      <c r="F37" s="25" t="s">
        <v>249</v>
      </c>
      <c r="G37" s="46" t="s">
        <v>250</v>
      </c>
      <c r="H37" s="46" t="s">
        <v>251</v>
      </c>
      <c r="I37" s="46" t="s">
        <v>252</v>
      </c>
      <c r="J37" s="46" t="s">
        <v>253</v>
      </c>
      <c r="K37" s="46" t="s">
        <v>385</v>
      </c>
      <c r="L37" s="46" t="s">
        <v>254</v>
      </c>
      <c r="M37" s="46" t="s">
        <v>159</v>
      </c>
      <c r="N37" s="46" t="s">
        <v>159</v>
      </c>
    </row>
    <row r="38" spans="6:14" ht="10.5" thickBot="1">
      <c r="F38" s="25" t="s">
        <v>255</v>
      </c>
      <c r="G38" s="46" t="s">
        <v>256</v>
      </c>
      <c r="H38" s="46" t="s">
        <v>257</v>
      </c>
      <c r="I38" s="46" t="s">
        <v>258</v>
      </c>
      <c r="J38" s="46" t="s">
        <v>259</v>
      </c>
      <c r="K38" s="46" t="s">
        <v>386</v>
      </c>
      <c r="L38" s="46" t="s">
        <v>260</v>
      </c>
      <c r="M38" s="46" t="s">
        <v>159</v>
      </c>
      <c r="N38" s="46" t="s">
        <v>159</v>
      </c>
    </row>
    <row r="39" spans="6:14" ht="10.5" thickBot="1">
      <c r="F39" s="25" t="s">
        <v>261</v>
      </c>
      <c r="G39" s="46" t="s">
        <v>231</v>
      </c>
      <c r="H39" s="46" t="s">
        <v>232</v>
      </c>
      <c r="I39" s="46" t="s">
        <v>233</v>
      </c>
      <c r="J39" s="46" t="s">
        <v>357</v>
      </c>
      <c r="K39" s="46" t="s">
        <v>381</v>
      </c>
      <c r="L39" s="46" t="s">
        <v>159</v>
      </c>
      <c r="M39" s="46" t="s">
        <v>159</v>
      </c>
      <c r="N39" s="46" t="s">
        <v>159</v>
      </c>
    </row>
    <row r="40" spans="6:14" ht="10.5" thickBot="1">
      <c r="F40" s="25" t="s">
        <v>262</v>
      </c>
      <c r="G40" s="46" t="s">
        <v>263</v>
      </c>
      <c r="H40" s="46" t="s">
        <v>264</v>
      </c>
      <c r="I40" s="46" t="s">
        <v>265</v>
      </c>
      <c r="J40" s="46" t="s">
        <v>266</v>
      </c>
      <c r="K40" s="46" t="s">
        <v>267</v>
      </c>
      <c r="L40" s="46" t="s">
        <v>268</v>
      </c>
      <c r="M40" s="46" t="s">
        <v>419</v>
      </c>
      <c r="N40" s="46" t="s">
        <v>159</v>
      </c>
    </row>
    <row r="41" spans="6:14" ht="10.5" thickBot="1">
      <c r="F41" s="25" t="s">
        <v>269</v>
      </c>
      <c r="G41" s="46" t="s">
        <v>159</v>
      </c>
      <c r="H41" s="46" t="s">
        <v>270</v>
      </c>
      <c r="I41" s="46" t="s">
        <v>271</v>
      </c>
      <c r="J41" s="46" t="s">
        <v>432</v>
      </c>
      <c r="K41" s="46" t="s">
        <v>389</v>
      </c>
      <c r="L41" s="46" t="s">
        <v>159</v>
      </c>
      <c r="M41" s="46" t="s">
        <v>159</v>
      </c>
      <c r="N41" s="46" t="s">
        <v>159</v>
      </c>
    </row>
    <row r="42" spans="6:14" ht="10.5" thickBot="1">
      <c r="F42" s="25" t="s">
        <v>390</v>
      </c>
      <c r="G42" s="46" t="s">
        <v>188</v>
      </c>
      <c r="H42" s="46" t="s">
        <v>189</v>
      </c>
      <c r="I42" s="46" t="s">
        <v>272</v>
      </c>
      <c r="J42" s="46" t="s">
        <v>159</v>
      </c>
      <c r="K42" s="46" t="s">
        <v>159</v>
      </c>
      <c r="L42" s="46" t="s">
        <v>159</v>
      </c>
      <c r="M42" s="46" t="s">
        <v>159</v>
      </c>
      <c r="N42" s="46" t="s">
        <v>159</v>
      </c>
    </row>
    <row r="43" spans="6:14" ht="10.5" thickBot="1">
      <c r="F43" s="25" t="s">
        <v>273</v>
      </c>
      <c r="G43" s="46" t="s">
        <v>422</v>
      </c>
      <c r="H43" s="46" t="s">
        <v>423</v>
      </c>
      <c r="I43" s="46" t="s">
        <v>182</v>
      </c>
      <c r="J43" s="46" t="s">
        <v>431</v>
      </c>
      <c r="K43" s="46" t="s">
        <v>183</v>
      </c>
      <c r="L43" s="46" t="s">
        <v>159</v>
      </c>
      <c r="M43" s="48" t="s">
        <v>274</v>
      </c>
      <c r="N43" s="46" t="s">
        <v>275</v>
      </c>
    </row>
    <row r="44" spans="6:14" ht="10.5" thickBot="1">
      <c r="F44" s="25" t="s">
        <v>276</v>
      </c>
      <c r="G44" s="46" t="s">
        <v>277</v>
      </c>
      <c r="H44" s="46" t="s">
        <v>278</v>
      </c>
      <c r="I44" s="46" t="s">
        <v>391</v>
      </c>
      <c r="J44" s="46" t="s">
        <v>392</v>
      </c>
      <c r="K44" s="46" t="s">
        <v>279</v>
      </c>
      <c r="L44" s="46"/>
      <c r="M44" s="46" t="s">
        <v>421</v>
      </c>
      <c r="N44" s="46" t="s">
        <v>159</v>
      </c>
    </row>
    <row r="45" spans="6:14" ht="10.5" thickBot="1">
      <c r="F45" s="25">
        <v>0</v>
      </c>
      <c r="G45" s="46"/>
      <c r="H45" s="46"/>
      <c r="I45" s="46" t="s">
        <v>280</v>
      </c>
      <c r="J45" s="46" t="s">
        <v>159</v>
      </c>
      <c r="K45" s="46" t="s">
        <v>281</v>
      </c>
      <c r="L45" s="46" t="s">
        <v>159</v>
      </c>
      <c r="M45" s="46" t="s">
        <v>159</v>
      </c>
      <c r="N45" s="46" t="s">
        <v>159</v>
      </c>
    </row>
    <row r="46" spans="6:14" ht="10.5" thickBot="1">
      <c r="F46" s="25">
        <v>1</v>
      </c>
      <c r="G46" s="46"/>
      <c r="H46" s="46"/>
      <c r="I46" s="46" t="s">
        <v>282</v>
      </c>
      <c r="J46" s="46" t="s">
        <v>159</v>
      </c>
      <c r="K46" s="46" t="s">
        <v>283</v>
      </c>
      <c r="L46" s="46" t="s">
        <v>159</v>
      </c>
      <c r="M46" s="46" t="s">
        <v>159</v>
      </c>
      <c r="N46" s="46" t="s">
        <v>159</v>
      </c>
    </row>
    <row r="47" spans="6:14" ht="10.5" thickBot="1">
      <c r="F47" s="25">
        <v>2</v>
      </c>
      <c r="G47" s="46"/>
      <c r="H47" s="46"/>
      <c r="I47" s="49" t="s">
        <v>393</v>
      </c>
      <c r="J47" s="46" t="s">
        <v>159</v>
      </c>
      <c r="K47" s="46" t="s">
        <v>284</v>
      </c>
      <c r="L47" s="46" t="s">
        <v>159</v>
      </c>
      <c r="M47" s="46" t="s">
        <v>159</v>
      </c>
      <c r="N47" s="46" t="s">
        <v>159</v>
      </c>
    </row>
    <row r="48" spans="6:14" ht="10.5" thickBot="1">
      <c r="F48" s="25">
        <v>3</v>
      </c>
      <c r="G48" s="46"/>
      <c r="H48" s="46"/>
      <c r="I48" s="46" t="s">
        <v>394</v>
      </c>
      <c r="J48" s="46" t="s">
        <v>159</v>
      </c>
      <c r="K48" s="46" t="s">
        <v>285</v>
      </c>
      <c r="L48" s="46" t="s">
        <v>159</v>
      </c>
      <c r="M48" s="46" t="s">
        <v>159</v>
      </c>
      <c r="N48" s="46" t="s">
        <v>159</v>
      </c>
    </row>
    <row r="49" spans="6:14" ht="10.5" thickBot="1">
      <c r="F49" s="25">
        <v>4</v>
      </c>
      <c r="G49" s="46"/>
      <c r="H49" s="46"/>
      <c r="I49" s="46" t="s">
        <v>404</v>
      </c>
      <c r="J49" s="46" t="s">
        <v>159</v>
      </c>
      <c r="K49" s="46" t="s">
        <v>286</v>
      </c>
      <c r="L49" s="46" t="s">
        <v>159</v>
      </c>
      <c r="M49" s="46" t="s">
        <v>159</v>
      </c>
      <c r="N49" s="46" t="s">
        <v>159</v>
      </c>
    </row>
    <row r="50" spans="6:14" ht="10.5" thickBot="1">
      <c r="F50" s="25">
        <v>5</v>
      </c>
      <c r="G50" s="46"/>
      <c r="H50" s="46"/>
      <c r="I50" s="46" t="s">
        <v>405</v>
      </c>
      <c r="J50" s="46" t="s">
        <v>159</v>
      </c>
      <c r="K50" s="46" t="s">
        <v>287</v>
      </c>
      <c r="L50" s="46" t="s">
        <v>159</v>
      </c>
      <c r="M50" s="46" t="s">
        <v>159</v>
      </c>
      <c r="N50" s="46" t="s">
        <v>159</v>
      </c>
    </row>
    <row r="51" spans="6:14" ht="10.5" thickBot="1">
      <c r="F51" s="25">
        <v>6</v>
      </c>
      <c r="G51" s="46"/>
      <c r="H51" s="46"/>
      <c r="I51" s="46" t="s">
        <v>288</v>
      </c>
      <c r="J51" s="46" t="s">
        <v>159</v>
      </c>
      <c r="K51" s="46" t="s">
        <v>289</v>
      </c>
      <c r="L51" s="46" t="s">
        <v>159</v>
      </c>
      <c r="M51" s="46" t="s">
        <v>159</v>
      </c>
      <c r="N51" s="46" t="s">
        <v>159</v>
      </c>
    </row>
    <row r="52" spans="6:14" ht="10.5" thickBot="1">
      <c r="F52" s="25">
        <v>7</v>
      </c>
      <c r="G52" s="46"/>
      <c r="H52" s="46"/>
      <c r="I52" s="46" t="s">
        <v>406</v>
      </c>
      <c r="J52" s="46" t="s">
        <v>159</v>
      </c>
      <c r="K52" s="46" t="s">
        <v>290</v>
      </c>
      <c r="L52" s="46" t="s">
        <v>159</v>
      </c>
      <c r="M52" s="46" t="s">
        <v>159</v>
      </c>
      <c r="N52" s="46" t="s">
        <v>159</v>
      </c>
    </row>
    <row r="53" spans="6:14" ht="10.5" thickBot="1">
      <c r="F53" s="25">
        <v>8</v>
      </c>
      <c r="G53" s="46"/>
      <c r="H53" s="46"/>
      <c r="I53" s="46" t="s">
        <v>291</v>
      </c>
      <c r="J53" s="46" t="s">
        <v>159</v>
      </c>
      <c r="K53" s="46" t="s">
        <v>248</v>
      </c>
      <c r="L53" s="46" t="s">
        <v>159</v>
      </c>
      <c r="M53" s="46" t="s">
        <v>159</v>
      </c>
      <c r="N53" s="46" t="s">
        <v>159</v>
      </c>
    </row>
    <row r="54" spans="6:14" ht="10.5" thickBot="1">
      <c r="F54" s="25">
        <v>9</v>
      </c>
      <c r="G54" s="46"/>
      <c r="H54" s="46"/>
      <c r="I54" s="46" t="s">
        <v>292</v>
      </c>
      <c r="J54" s="46" t="s">
        <v>159</v>
      </c>
      <c r="K54" s="46" t="s">
        <v>407</v>
      </c>
      <c r="L54" s="46" t="s">
        <v>159</v>
      </c>
      <c r="M54" s="46" t="s">
        <v>159</v>
      </c>
      <c r="N54" s="46" t="s">
        <v>159</v>
      </c>
    </row>
    <row r="55" spans="6:14" ht="10.5" thickBot="1">
      <c r="F55" s="25" t="s">
        <v>293</v>
      </c>
      <c r="G55" s="46"/>
      <c r="H55" s="46"/>
      <c r="I55" s="46" t="s">
        <v>409</v>
      </c>
      <c r="J55" s="46" t="s">
        <v>408</v>
      </c>
      <c r="K55" s="46"/>
      <c r="L55" s="46" t="s">
        <v>159</v>
      </c>
      <c r="M55" s="46" t="s">
        <v>159</v>
      </c>
      <c r="N55" s="46" t="s">
        <v>159</v>
      </c>
    </row>
    <row r="56" spans="6:14" ht="10.5" thickBot="1">
      <c r="F56" s="25" t="s">
        <v>294</v>
      </c>
      <c r="G56" s="46"/>
      <c r="H56" s="46"/>
      <c r="I56" s="46" t="s">
        <v>272</v>
      </c>
      <c r="J56" s="46" t="s">
        <v>159</v>
      </c>
      <c r="K56" s="46" t="s">
        <v>295</v>
      </c>
      <c r="L56" s="46" t="s">
        <v>159</v>
      </c>
      <c r="M56" s="46" t="s">
        <v>159</v>
      </c>
      <c r="N56" s="46" t="s">
        <v>159</v>
      </c>
    </row>
    <row r="57" spans="6:14" ht="10.5" thickBot="1">
      <c r="F57" s="25" t="s">
        <v>296</v>
      </c>
      <c r="G57" s="46"/>
      <c r="H57" s="46"/>
      <c r="I57" s="46"/>
      <c r="J57" s="46" t="s">
        <v>429</v>
      </c>
      <c r="K57" s="46" t="s">
        <v>297</v>
      </c>
      <c r="L57" s="46"/>
      <c r="M57" s="46"/>
      <c r="N57" s="46"/>
    </row>
    <row r="58" spans="6:14" ht="10.5" thickBot="1">
      <c r="F58" s="25" t="s">
        <v>298</v>
      </c>
      <c r="G58" s="46"/>
      <c r="H58" s="46"/>
      <c r="I58" s="46" t="s">
        <v>212</v>
      </c>
      <c r="J58" s="46" t="s">
        <v>159</v>
      </c>
      <c r="K58" s="46" t="s">
        <v>299</v>
      </c>
      <c r="L58" s="46" t="s">
        <v>159</v>
      </c>
      <c r="M58" s="46" t="s">
        <v>159</v>
      </c>
      <c r="N58" s="46" t="s">
        <v>159</v>
      </c>
    </row>
    <row r="59" spans="6:14" ht="10.5" thickBot="1">
      <c r="F59" s="25" t="s">
        <v>300</v>
      </c>
      <c r="G59" s="46"/>
      <c r="H59" s="46"/>
      <c r="I59" s="46" t="s">
        <v>216</v>
      </c>
      <c r="J59" s="46" t="s">
        <v>159</v>
      </c>
      <c r="K59" s="46" t="s">
        <v>159</v>
      </c>
      <c r="L59" s="46" t="s">
        <v>159</v>
      </c>
      <c r="M59" s="46" t="s">
        <v>159</v>
      </c>
      <c r="N59" s="46" t="s">
        <v>159</v>
      </c>
    </row>
    <row r="60" spans="6:14" ht="10.5" thickBot="1">
      <c r="F60" s="25" t="s">
        <v>301</v>
      </c>
      <c r="G60" s="46"/>
      <c r="H60" s="46"/>
      <c r="I60" s="46" t="s">
        <v>410</v>
      </c>
      <c r="J60" s="46" t="s">
        <v>302</v>
      </c>
      <c r="K60" s="46" t="s">
        <v>303</v>
      </c>
      <c r="L60" s="46" t="s">
        <v>159</v>
      </c>
      <c r="M60" s="46" t="s">
        <v>159</v>
      </c>
      <c r="N60" s="46" t="s">
        <v>159</v>
      </c>
    </row>
    <row r="61" spans="6:14" ht="10.5" thickBot="1">
      <c r="F61" s="25" t="s">
        <v>304</v>
      </c>
      <c r="G61" s="46"/>
      <c r="H61" s="46"/>
      <c r="I61" s="46" t="s">
        <v>305</v>
      </c>
      <c r="J61" s="46" t="s">
        <v>159</v>
      </c>
      <c r="K61" s="46" t="s">
        <v>306</v>
      </c>
      <c r="L61" s="46" t="s">
        <v>159</v>
      </c>
      <c r="M61" s="46" t="s">
        <v>159</v>
      </c>
      <c r="N61" s="46" t="s">
        <v>159</v>
      </c>
    </row>
    <row r="62" spans="6:14" ht="10.5" thickBot="1">
      <c r="F62" s="25" t="s">
        <v>307</v>
      </c>
      <c r="G62" s="46"/>
      <c r="H62" s="46"/>
      <c r="I62" s="46" t="s">
        <v>411</v>
      </c>
      <c r="J62" s="46" t="s">
        <v>159</v>
      </c>
      <c r="K62" s="46" t="s">
        <v>308</v>
      </c>
      <c r="L62" s="46" t="s">
        <v>159</v>
      </c>
      <c r="M62" s="46" t="s">
        <v>159</v>
      </c>
      <c r="N62" s="46" t="s">
        <v>159</v>
      </c>
    </row>
    <row r="63" spans="6:14" ht="10.5" thickBot="1">
      <c r="F63" s="25" t="s">
        <v>309</v>
      </c>
      <c r="G63" s="46"/>
      <c r="H63" s="46"/>
      <c r="I63" s="46" t="s">
        <v>310</v>
      </c>
      <c r="J63" s="46" t="s">
        <v>159</v>
      </c>
      <c r="K63" s="46" t="s">
        <v>311</v>
      </c>
      <c r="L63" s="46" t="s">
        <v>159</v>
      </c>
      <c r="M63" s="46" t="s">
        <v>159</v>
      </c>
      <c r="N63" s="46" t="s">
        <v>159</v>
      </c>
    </row>
    <row r="64" spans="6:14" ht="10.5" thickBot="1">
      <c r="F64" s="25" t="s">
        <v>312</v>
      </c>
      <c r="G64" s="46"/>
      <c r="H64" s="46"/>
      <c r="I64" s="46" t="s">
        <v>313</v>
      </c>
      <c r="J64" s="46" t="s">
        <v>159</v>
      </c>
      <c r="K64" s="46" t="s">
        <v>314</v>
      </c>
      <c r="L64" s="46" t="s">
        <v>159</v>
      </c>
      <c r="M64" s="46" t="s">
        <v>159</v>
      </c>
      <c r="N64" s="46" t="s">
        <v>159</v>
      </c>
    </row>
    <row r="65" spans="6:14" ht="10.5" thickBot="1">
      <c r="F65" s="25" t="s">
        <v>315</v>
      </c>
      <c r="G65" s="46"/>
      <c r="H65" s="46"/>
      <c r="I65" s="46" t="s">
        <v>193</v>
      </c>
      <c r="J65" s="46" t="s">
        <v>316</v>
      </c>
      <c r="K65" s="46" t="s">
        <v>317</v>
      </c>
      <c r="L65" s="46" t="s">
        <v>159</v>
      </c>
      <c r="M65" s="46" t="s">
        <v>159</v>
      </c>
      <c r="N65" s="46" t="s">
        <v>159</v>
      </c>
    </row>
    <row r="66" spans="6:14" ht="10.5" thickBot="1">
      <c r="F66" s="25" t="s">
        <v>318</v>
      </c>
      <c r="G66" s="46"/>
      <c r="H66" s="46"/>
      <c r="I66" s="46" t="s">
        <v>319</v>
      </c>
      <c r="J66" s="46" t="s">
        <v>159</v>
      </c>
      <c r="K66" s="46" t="s">
        <v>320</v>
      </c>
      <c r="L66" s="46"/>
      <c r="M66" s="46" t="s">
        <v>159</v>
      </c>
      <c r="N66" s="46" t="s">
        <v>445</v>
      </c>
    </row>
    <row r="67" spans="6:14" ht="10.5" thickBot="1">
      <c r="F67" s="25" t="s">
        <v>321</v>
      </c>
      <c r="G67" s="46"/>
      <c r="H67" s="46"/>
      <c r="I67" s="46" t="s">
        <v>393</v>
      </c>
      <c r="J67" s="46" t="s">
        <v>159</v>
      </c>
      <c r="K67" s="46" t="s">
        <v>322</v>
      </c>
      <c r="L67" s="46" t="s">
        <v>159</v>
      </c>
      <c r="M67" s="46" t="s">
        <v>159</v>
      </c>
      <c r="N67" s="46" t="s">
        <v>159</v>
      </c>
    </row>
    <row r="68" spans="6:14" ht="10.5" thickBot="1">
      <c r="F68" s="25" t="s">
        <v>8</v>
      </c>
      <c r="G68" s="46"/>
      <c r="H68" s="46"/>
      <c r="I68" s="46" t="s">
        <v>240</v>
      </c>
      <c r="J68" s="46" t="s">
        <v>159</v>
      </c>
      <c r="K68" s="46" t="s">
        <v>159</v>
      </c>
      <c r="L68" s="46" t="s">
        <v>159</v>
      </c>
      <c r="M68" s="46" t="s">
        <v>159</v>
      </c>
      <c r="N68" s="46" t="s">
        <v>159</v>
      </c>
    </row>
    <row r="69" spans="6:14" ht="10.5" thickBot="1">
      <c r="F69" s="25" t="s">
        <v>323</v>
      </c>
      <c r="G69" s="46"/>
      <c r="H69" s="46"/>
      <c r="I69" s="46" t="s">
        <v>297</v>
      </c>
      <c r="J69" s="46" t="s">
        <v>401</v>
      </c>
      <c r="K69" s="46" t="s">
        <v>159</v>
      </c>
      <c r="L69" s="46" t="s">
        <v>159</v>
      </c>
      <c r="M69" s="46" t="s">
        <v>159</v>
      </c>
      <c r="N69" s="46" t="s">
        <v>159</v>
      </c>
    </row>
    <row r="70" spans="6:14" ht="10.5" thickBot="1">
      <c r="F70" s="25" t="s">
        <v>324</v>
      </c>
      <c r="G70" s="46"/>
      <c r="H70" s="46"/>
      <c r="I70" s="46" t="s">
        <v>437</v>
      </c>
      <c r="J70" s="46" t="s">
        <v>397</v>
      </c>
      <c r="K70" s="46" t="s">
        <v>159</v>
      </c>
      <c r="L70" s="46" t="s">
        <v>159</v>
      </c>
      <c r="M70" s="46" t="s">
        <v>159</v>
      </c>
      <c r="N70" s="46" t="s">
        <v>445</v>
      </c>
    </row>
    <row r="71" spans="6:14" ht="10.5" thickBot="1">
      <c r="F71" s="25" t="s">
        <v>325</v>
      </c>
      <c r="G71" s="46"/>
      <c r="H71" s="46"/>
      <c r="I71" s="46" t="s">
        <v>175</v>
      </c>
      <c r="J71" s="46" t="s">
        <v>395</v>
      </c>
      <c r="K71" s="46" t="s">
        <v>326</v>
      </c>
      <c r="L71" s="46" t="s">
        <v>159</v>
      </c>
      <c r="M71" s="46" t="s">
        <v>159</v>
      </c>
      <c r="N71" s="46" t="s">
        <v>159</v>
      </c>
    </row>
    <row r="72" spans="6:14" ht="10.5" thickBot="1">
      <c r="F72" s="25" t="s">
        <v>327</v>
      </c>
      <c r="G72" s="46"/>
      <c r="H72" s="46"/>
      <c r="I72" s="46" t="s">
        <v>328</v>
      </c>
      <c r="J72" s="46" t="s">
        <v>159</v>
      </c>
      <c r="K72" s="46" t="s">
        <v>159</v>
      </c>
      <c r="L72" s="46" t="s">
        <v>159</v>
      </c>
      <c r="M72" s="46" t="s">
        <v>159</v>
      </c>
      <c r="N72" s="46" t="s">
        <v>159</v>
      </c>
    </row>
    <row r="73" spans="6:14" ht="10.5" thickBot="1">
      <c r="F73" s="25" t="s">
        <v>329</v>
      </c>
      <c r="G73" s="46"/>
      <c r="H73" s="46"/>
      <c r="I73" s="46" t="s">
        <v>330</v>
      </c>
      <c r="J73" s="46" t="s">
        <v>396</v>
      </c>
      <c r="K73" s="46" t="s">
        <v>159</v>
      </c>
      <c r="L73" s="46" t="s">
        <v>159</v>
      </c>
      <c r="M73" s="46" t="s">
        <v>159</v>
      </c>
      <c r="N73" s="46" t="s">
        <v>159</v>
      </c>
    </row>
    <row r="74" spans="6:14" ht="10.5" thickBot="1">
      <c r="F74" s="50" t="s">
        <v>331</v>
      </c>
      <c r="G74" s="46"/>
      <c r="H74" s="46"/>
      <c r="I74" s="46" t="s">
        <v>394</v>
      </c>
      <c r="J74" s="46" t="s">
        <v>398</v>
      </c>
      <c r="K74" s="46" t="s">
        <v>159</v>
      </c>
      <c r="L74" s="46" t="s">
        <v>159</v>
      </c>
      <c r="M74" s="46" t="s">
        <v>159</v>
      </c>
      <c r="N74" s="46" t="s">
        <v>445</v>
      </c>
    </row>
    <row r="75" spans="6:14" ht="10.5" thickBot="1">
      <c r="F75" s="25" t="s">
        <v>332</v>
      </c>
      <c r="G75" s="46"/>
      <c r="H75" s="46"/>
      <c r="I75" s="46" t="s">
        <v>438</v>
      </c>
      <c r="J75" s="46" t="s">
        <v>159</v>
      </c>
      <c r="K75" s="46" t="s">
        <v>159</v>
      </c>
      <c r="L75" s="46" t="s">
        <v>159</v>
      </c>
      <c r="M75" s="46" t="s">
        <v>159</v>
      </c>
      <c r="N75" s="46" t="s">
        <v>159</v>
      </c>
    </row>
    <row r="76" spans="6:14" ht="10.5" thickBot="1">
      <c r="F76" s="25" t="s">
        <v>333</v>
      </c>
      <c r="G76" s="46"/>
      <c r="H76" s="46"/>
      <c r="I76" s="46" t="s">
        <v>334</v>
      </c>
      <c r="J76" s="46" t="s">
        <v>335</v>
      </c>
      <c r="K76" s="46" t="s">
        <v>159</v>
      </c>
      <c r="L76" s="46" t="s">
        <v>159</v>
      </c>
      <c r="M76" s="46" t="s">
        <v>159</v>
      </c>
      <c r="N76" s="46" t="s">
        <v>159</v>
      </c>
    </row>
    <row r="77" spans="6:14" ht="10.5" thickBot="1">
      <c r="F77" s="25" t="s">
        <v>336</v>
      </c>
      <c r="G77" s="46"/>
      <c r="H77" s="46"/>
      <c r="I77" s="46" t="s">
        <v>412</v>
      </c>
      <c r="J77" s="46" t="s">
        <v>159</v>
      </c>
      <c r="K77" s="46" t="s">
        <v>337</v>
      </c>
      <c r="L77" s="46" t="s">
        <v>159</v>
      </c>
      <c r="M77" s="46" t="s">
        <v>413</v>
      </c>
      <c r="N77" s="46" t="s">
        <v>159</v>
      </c>
    </row>
    <row r="78" spans="6:14" ht="10.5" thickBot="1">
      <c r="F78" s="25" t="s">
        <v>338</v>
      </c>
      <c r="G78" s="46"/>
      <c r="H78" s="46"/>
      <c r="I78" s="46" t="s">
        <v>159</v>
      </c>
      <c r="J78" s="46" t="s">
        <v>159</v>
      </c>
      <c r="K78" s="46" t="s">
        <v>159</v>
      </c>
      <c r="L78" s="46" t="s">
        <v>159</v>
      </c>
      <c r="M78" s="46" t="s">
        <v>159</v>
      </c>
      <c r="N78" s="46" t="s">
        <v>159</v>
      </c>
    </row>
    <row r="79" spans="6:14" ht="10.5" thickBot="1">
      <c r="F79" s="25" t="s">
        <v>339</v>
      </c>
      <c r="G79" s="46"/>
      <c r="H79" s="46"/>
      <c r="I79" s="46" t="s">
        <v>340</v>
      </c>
      <c r="J79" s="46" t="s">
        <v>159</v>
      </c>
      <c r="K79" s="46" t="s">
        <v>159</v>
      </c>
      <c r="L79" s="46" t="s">
        <v>159</v>
      </c>
      <c r="M79" s="46" t="s">
        <v>159</v>
      </c>
      <c r="N79" s="46" t="s">
        <v>159</v>
      </c>
    </row>
    <row r="80" spans="6:14" ht="10.5" thickBot="1">
      <c r="F80" s="25" t="s">
        <v>341</v>
      </c>
      <c r="G80" s="46"/>
      <c r="H80" s="46"/>
      <c r="I80" s="46" t="s">
        <v>342</v>
      </c>
      <c r="J80" s="46" t="s">
        <v>399</v>
      </c>
      <c r="K80" s="46" t="s">
        <v>343</v>
      </c>
      <c r="L80" s="46" t="s">
        <v>159</v>
      </c>
      <c r="M80" s="46" t="s">
        <v>159</v>
      </c>
      <c r="N80" s="46" t="s">
        <v>445</v>
      </c>
    </row>
    <row r="81" spans="6:14" ht="10.5" thickBot="1">
      <c r="F81" s="25" t="s">
        <v>344</v>
      </c>
      <c r="G81" s="46"/>
      <c r="H81" s="46"/>
      <c r="I81" s="46" t="s">
        <v>165</v>
      </c>
      <c r="J81" s="46" t="s">
        <v>159</v>
      </c>
      <c r="K81" s="46" t="s">
        <v>345</v>
      </c>
      <c r="L81" s="46" t="s">
        <v>159</v>
      </c>
      <c r="M81" s="46" t="s">
        <v>159</v>
      </c>
      <c r="N81" s="46" t="s">
        <v>159</v>
      </c>
    </row>
    <row r="82" spans="6:14" ht="10.5" thickBot="1">
      <c r="F82" s="25" t="s">
        <v>346</v>
      </c>
      <c r="G82" s="46"/>
      <c r="H82" s="46"/>
      <c r="I82" s="46" t="s">
        <v>439</v>
      </c>
      <c r="J82" s="46" t="s">
        <v>440</v>
      </c>
      <c r="K82" s="46"/>
      <c r="L82" s="46"/>
      <c r="M82" s="46"/>
      <c r="N82" s="46"/>
    </row>
    <row r="83" spans="6:14" ht="10.5" thickBot="1">
      <c r="F83" s="25" t="s">
        <v>347</v>
      </c>
      <c r="G83" s="46"/>
      <c r="H83" s="46"/>
      <c r="I83" s="46" t="s">
        <v>299</v>
      </c>
      <c r="J83" s="46" t="s">
        <v>159</v>
      </c>
      <c r="K83" s="46" t="s">
        <v>159</v>
      </c>
      <c r="L83" s="46" t="s">
        <v>159</v>
      </c>
      <c r="M83" s="46" t="s">
        <v>159</v>
      </c>
      <c r="N83" s="46" t="s">
        <v>159</v>
      </c>
    </row>
    <row r="84" spans="6:14" ht="10.5" thickBot="1">
      <c r="F84" s="25" t="s">
        <v>348</v>
      </c>
      <c r="G84" s="46"/>
      <c r="H84" s="46"/>
      <c r="I84" s="46" t="s">
        <v>163</v>
      </c>
      <c r="J84" s="46" t="s">
        <v>349</v>
      </c>
      <c r="K84" s="46" t="s">
        <v>159</v>
      </c>
      <c r="L84" s="46"/>
      <c r="M84" s="46" t="s">
        <v>159</v>
      </c>
      <c r="N84" s="46" t="s">
        <v>159</v>
      </c>
    </row>
    <row r="85" spans="6:14" ht="10.5" thickBot="1">
      <c r="F85" s="25" t="s">
        <v>350</v>
      </c>
      <c r="G85" s="46"/>
      <c r="H85" s="46"/>
      <c r="I85" s="46" t="s">
        <v>414</v>
      </c>
      <c r="J85" s="46" t="s">
        <v>400</v>
      </c>
      <c r="K85" s="46" t="s">
        <v>351</v>
      </c>
      <c r="L85" s="46" t="s">
        <v>159</v>
      </c>
      <c r="M85" s="46" t="s">
        <v>159</v>
      </c>
      <c r="N85" s="46" t="s">
        <v>159</v>
      </c>
    </row>
    <row r="86" spans="6:14" ht="10.5" thickBot="1">
      <c r="F86" s="25" t="s">
        <v>352</v>
      </c>
      <c r="G86" s="46"/>
      <c r="H86" s="46"/>
      <c r="I86" s="46" t="s">
        <v>404</v>
      </c>
      <c r="J86" s="46" t="s">
        <v>159</v>
      </c>
      <c r="K86" s="46" t="s">
        <v>442</v>
      </c>
      <c r="L86" s="46" t="s">
        <v>159</v>
      </c>
      <c r="M86" s="46" t="s">
        <v>159</v>
      </c>
      <c r="N86" s="46" t="s">
        <v>445</v>
      </c>
    </row>
    <row r="87" spans="6:14" ht="10.5" thickBot="1">
      <c r="F87" s="25" t="s">
        <v>353</v>
      </c>
      <c r="G87" s="46"/>
      <c r="H87" s="46"/>
      <c r="I87" s="46" t="s">
        <v>239</v>
      </c>
      <c r="J87" s="46" t="s">
        <v>403</v>
      </c>
      <c r="K87" s="46" t="s">
        <v>448</v>
      </c>
      <c r="L87" s="46" t="s">
        <v>159</v>
      </c>
      <c r="M87" s="46" t="s">
        <v>444</v>
      </c>
      <c r="N87" s="46" t="s">
        <v>159</v>
      </c>
    </row>
    <row r="88" spans="6:14" ht="10.5" thickBot="1">
      <c r="F88" s="25" t="s">
        <v>354</v>
      </c>
      <c r="G88" s="46"/>
      <c r="H88" s="46"/>
      <c r="I88" s="46" t="s">
        <v>172</v>
      </c>
      <c r="J88" s="46" t="s">
        <v>402</v>
      </c>
      <c r="K88" s="46" t="s">
        <v>159</v>
      </c>
      <c r="L88" s="46" t="s">
        <v>159</v>
      </c>
      <c r="M88" s="46" t="s">
        <v>159</v>
      </c>
      <c r="N88" s="46" t="s">
        <v>159</v>
      </c>
    </row>
    <row r="89" spans="6:14" ht="10.5" thickBot="1">
      <c r="F89" s="25" t="s">
        <v>355</v>
      </c>
      <c r="G89" s="46"/>
      <c r="H89" s="46"/>
      <c r="I89" s="46" t="s">
        <v>215</v>
      </c>
      <c r="J89" s="46" t="s">
        <v>159</v>
      </c>
      <c r="K89" s="46" t="s">
        <v>159</v>
      </c>
      <c r="L89" s="46" t="s">
        <v>159</v>
      </c>
      <c r="M89" s="46" t="s">
        <v>159</v>
      </c>
      <c r="N89" s="46" t="s">
        <v>159</v>
      </c>
    </row>
    <row r="90" spans="6:14" ht="10.5" thickBot="1">
      <c r="F90" s="25" t="s">
        <v>356</v>
      </c>
      <c r="G90" s="46"/>
      <c r="H90" s="46"/>
      <c r="I90" s="47" t="s">
        <v>357</v>
      </c>
      <c r="J90" s="46" t="s">
        <v>159</v>
      </c>
      <c r="K90" s="46" t="s">
        <v>159</v>
      </c>
      <c r="L90" s="46" t="s">
        <v>159</v>
      </c>
      <c r="M90" s="46" t="s">
        <v>159</v>
      </c>
      <c r="N90" s="46" t="s">
        <v>159</v>
      </c>
    </row>
    <row r="91" spans="6:14" ht="10.5" thickBot="1">
      <c r="F91" s="25" t="s">
        <v>358</v>
      </c>
      <c r="G91" s="46"/>
      <c r="H91" s="46"/>
      <c r="I91" s="46" t="s">
        <v>210</v>
      </c>
      <c r="J91" s="46" t="s">
        <v>159</v>
      </c>
      <c r="K91" s="46" t="s">
        <v>159</v>
      </c>
      <c r="L91" s="46" t="s">
        <v>159</v>
      </c>
      <c r="M91" s="46" t="s">
        <v>159</v>
      </c>
      <c r="N91" s="46" t="s">
        <v>159</v>
      </c>
    </row>
  </sheetData>
  <sheetProtection/>
  <mergeCells count="1">
    <mergeCell ref="B3:F3"/>
  </mergeCells>
  <conditionalFormatting sqref="G9:N91">
    <cfRule type="cellIs" priority="1" dxfId="2" operator="equal" stopIfTrue="1">
      <formula>""</formula>
    </cfRule>
    <cfRule type="expression" priority="2" dxfId="0" stopIfTrue="1">
      <formula>MOD(ROWS(G$8:G9),2)=1</formula>
    </cfRule>
  </conditionalFormatting>
  <hyperlinks>
    <hyperlink ref="B3" location="HL_Home" tooltip="Go to Table of Contents" display="HL_Home"/>
    <hyperlink ref="A4" location="$G$9" tooltip="Go to Top of Sheet" display="$G$9"/>
    <hyperlink ref="B4" location="'Assumptions_SC'!A1" tooltip="Go to Previous Sheet" display="'Assumptions_SC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scale="41" r:id="rId1"/>
  <headerFooter alignWithMargins="0">
    <oddFooter>&amp;L&amp;"Arial,Bold"&amp;7&amp;F
&amp;A
Printed: &amp;T on &amp;D&amp;C&amp;"Arial,Bold"&amp;10Page &amp;P of &amp;N&amp;RSumProduct Pty Ltd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9.75">
      <c r="A1" s="6" t="s">
        <v>134</v>
      </c>
    </row>
    <row r="9" ht="17.25">
      <c r="C9" s="2" t="s">
        <v>135</v>
      </c>
    </row>
    <row r="10" ht="16.5">
      <c r="C10" s="34" t="s">
        <v>137</v>
      </c>
    </row>
    <row r="11" ht="15">
      <c r="C11" s="5" t="str">
        <f>Model_Name</f>
        <v>Summary of Keyboard Shortcuts</v>
      </c>
    </row>
    <row r="12" spans="3:6" ht="9.75">
      <c r="C12" s="54" t="s">
        <v>3</v>
      </c>
      <c r="D12" s="54"/>
      <c r="E12" s="54"/>
      <c r="F12" s="54"/>
    </row>
    <row r="13" spans="3:4" ht="12.75">
      <c r="C13" s="11" t="s">
        <v>10</v>
      </c>
      <c r="D13" s="12" t="s">
        <v>11</v>
      </c>
    </row>
    <row r="17" ht="9.75">
      <c r="C17" s="3" t="s">
        <v>130</v>
      </c>
    </row>
    <row r="18" ht="9.75">
      <c r="C18" s="4" t="s">
        <v>131</v>
      </c>
    </row>
    <row r="19" ht="9.75">
      <c r="C19" s="4" t="s">
        <v>132</v>
      </c>
    </row>
    <row r="20" ht="9.75">
      <c r="C20" s="4" t="s">
        <v>133</v>
      </c>
    </row>
  </sheetData>
  <sheetProtection/>
  <mergeCells count="1">
    <mergeCell ref="C12:F12"/>
  </mergeCells>
  <hyperlinks>
    <hyperlink ref="C12" location="HL_Home" tooltip="Go to Table of Contents" display="HL_Home"/>
    <hyperlink ref="C13" location="'Keyboard_Shortcuts_BA'!A1" tooltip="Go to Previous Sheet" display="'Keyboard_Shortcuts_BA'!A1"/>
    <hyperlink ref="D13" location="'GL'!A1" tooltip="Go to Next Sheet" display="'GL'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PageLayoutView="0" workbookViewId="0" topLeftCell="A1">
      <selection activeCell="A1" sqref="A1"/>
    </sheetView>
  </sheetViews>
  <sheetFormatPr defaultColWidth="3.83203125" defaultRowHeight="11.25"/>
  <cols>
    <col min="1" max="2" width="3.83203125" style="0" customWidth="1"/>
    <col min="3" max="3" width="30.83203125" style="0" customWidth="1"/>
    <col min="4" max="4" width="3.83203125" style="0" customWidth="1"/>
    <col min="5" max="5" width="15.83203125" style="0" customWidth="1"/>
    <col min="6" max="6" width="3.83203125" style="0" customWidth="1"/>
    <col min="7" max="7" width="30.83203125" style="0" customWidth="1"/>
    <col min="8" max="8" width="3.83203125" style="0" customWidth="1"/>
    <col min="9" max="9" width="15.83203125" style="0" customWidth="1"/>
    <col min="10" max="10" width="3.83203125" style="0" customWidth="1"/>
    <col min="11" max="11" width="30.83203125" style="0" customWidth="1"/>
    <col min="12" max="12" width="3.83203125" style="0" customWidth="1"/>
    <col min="13" max="13" width="20.83203125" style="0" customWidth="1"/>
    <col min="14" max="14" width="3.83203125" style="0" customWidth="1"/>
    <col min="15" max="15" width="30.83203125" style="0" customWidth="1"/>
    <col min="16" max="16" width="3.83203125" style="0" customWidth="1"/>
    <col min="17" max="17" width="30.83203125" style="0" customWidth="1"/>
    <col min="18" max="18" width="3.83203125" style="0" customWidth="1"/>
    <col min="19" max="19" width="30.83203125" style="0" customWidth="1"/>
    <col min="20" max="20" width="3.83203125" style="0" customWidth="1"/>
    <col min="21" max="21" width="30.83203125" style="0" customWidth="1"/>
    <col min="22" max="22" width="3.83203125" style="0" customWidth="1"/>
    <col min="23" max="23" width="30.83203125" style="0" customWidth="1"/>
    <col min="24" max="24" width="3.83203125" style="0" customWidth="1"/>
    <col min="25" max="25" width="30.83203125" style="0" customWidth="1"/>
    <col min="26" max="26" width="3.83203125" style="0" customWidth="1"/>
    <col min="27" max="27" width="30.83203125" style="0" customWidth="1"/>
    <col min="28" max="28" width="3.83203125" style="0" customWidth="1"/>
    <col min="29" max="29" width="30.83203125" style="0" customWidth="1"/>
    <col min="30" max="30" width="3.83203125" style="0" customWidth="1"/>
    <col min="31" max="31" width="30.83203125" style="0" customWidth="1"/>
    <col min="32" max="32" width="3.83203125" style="0" customWidth="1"/>
    <col min="33" max="33" width="30.83203125" style="0" customWidth="1"/>
    <col min="34" max="34" width="3.83203125" style="0" customWidth="1"/>
    <col min="35" max="35" width="30.83203125" style="0" customWidth="1"/>
    <col min="36" max="36" width="3.83203125" style="0" customWidth="1"/>
    <col min="37" max="37" width="30.83203125" style="0" customWidth="1"/>
    <col min="38" max="38" width="3.83203125" style="0" customWidth="1"/>
    <col min="39" max="39" width="30.83203125" style="0" customWidth="1"/>
    <col min="40" max="40" width="3.83203125" style="0" customWidth="1"/>
    <col min="41" max="41" width="30.83203125" style="0" customWidth="1"/>
    <col min="42" max="42" width="3.83203125" style="0" customWidth="1"/>
    <col min="43" max="43" width="30.83203125" style="0" customWidth="1"/>
    <col min="44" max="44" width="3.83203125" style="0" customWidth="1"/>
    <col min="45" max="45" width="30.83203125" style="0" customWidth="1"/>
    <col min="46" max="46" width="3.83203125" style="0" customWidth="1"/>
    <col min="47" max="47" width="30.83203125" style="0" customWidth="1"/>
    <col min="48" max="48" width="3.83203125" style="0" customWidth="1"/>
    <col min="49" max="49" width="30.83203125" style="0" customWidth="1"/>
    <col min="50" max="50" width="3.83203125" style="0" customWidth="1"/>
    <col min="51" max="51" width="30.83203125" style="0" customWidth="1"/>
    <col min="52" max="52" width="3.83203125" style="0" customWidth="1"/>
    <col min="53" max="53" width="30.83203125" style="0" customWidth="1"/>
    <col min="54" max="54" width="3.83203125" style="0" customWidth="1"/>
    <col min="55" max="55" width="30.83203125" style="0" customWidth="1"/>
    <col min="56" max="56" width="3.83203125" style="0" customWidth="1"/>
    <col min="57" max="57" width="30.83203125" style="0" customWidth="1"/>
    <col min="58" max="58" width="3.83203125" style="0" customWidth="1"/>
    <col min="59" max="59" width="30.83203125" style="0" customWidth="1"/>
    <col min="60" max="60" width="3.83203125" style="0" customWidth="1"/>
    <col min="61" max="61" width="30.83203125" style="0" customWidth="1"/>
    <col min="62" max="62" width="3.83203125" style="0" customWidth="1"/>
    <col min="63" max="63" width="30.83203125" style="0" customWidth="1"/>
    <col min="64" max="64" width="3.83203125" style="0" customWidth="1"/>
    <col min="65" max="65" width="30.83203125" style="0" customWidth="1"/>
    <col min="66" max="66" width="3.83203125" style="0" customWidth="1"/>
    <col min="67" max="67" width="30.83203125" style="0" customWidth="1"/>
    <col min="68" max="68" width="3.83203125" style="0" customWidth="1"/>
    <col min="69" max="69" width="30.83203125" style="0" customWidth="1"/>
    <col min="70" max="70" width="3.83203125" style="0" customWidth="1"/>
    <col min="71" max="71" width="30.83203125" style="0" customWidth="1"/>
    <col min="72" max="72" width="3.83203125" style="0" customWidth="1"/>
    <col min="73" max="73" width="30.83203125" style="0" customWidth="1"/>
    <col min="74" max="74" width="3.83203125" style="0" customWidth="1"/>
    <col min="75" max="75" width="30.83203125" style="0" customWidth="1"/>
    <col min="76" max="76" width="3.83203125" style="0" customWidth="1"/>
    <col min="77" max="77" width="30.83203125" style="0" customWidth="1"/>
    <col min="78" max="78" width="3.83203125" style="0" customWidth="1"/>
    <col min="79" max="79" width="30.83203125" style="0" customWidth="1"/>
    <col min="80" max="80" width="3.83203125" style="0" customWidth="1"/>
    <col min="81" max="81" width="30.83203125" style="0" customWidth="1"/>
    <col min="82" max="82" width="3.83203125" style="0" customWidth="1"/>
    <col min="83" max="83" width="30.83203125" style="0" customWidth="1"/>
    <col min="84" max="84" width="3.83203125" style="0" customWidth="1"/>
    <col min="85" max="85" width="30.83203125" style="0" customWidth="1"/>
    <col min="86" max="86" width="3.83203125" style="0" customWidth="1"/>
    <col min="87" max="87" width="30.83203125" style="0" customWidth="1"/>
    <col min="88" max="88" width="3.83203125" style="0" customWidth="1"/>
    <col min="89" max="89" width="30.83203125" style="0" customWidth="1"/>
    <col min="90" max="90" width="3.83203125" style="0" customWidth="1"/>
    <col min="91" max="91" width="30.83203125" style="0" customWidth="1"/>
    <col min="92" max="92" width="3.83203125" style="0" customWidth="1"/>
    <col min="93" max="93" width="30.83203125" style="0" customWidth="1"/>
    <col min="94" max="94" width="3.83203125" style="0" customWidth="1"/>
    <col min="95" max="95" width="30.83203125" style="0" customWidth="1"/>
    <col min="96" max="96" width="3.83203125" style="0" customWidth="1"/>
    <col min="97" max="97" width="30.83203125" style="0" customWidth="1"/>
    <col min="98" max="98" width="3.83203125" style="0" customWidth="1"/>
    <col min="99" max="99" width="30.83203125" style="0" customWidth="1"/>
    <col min="100" max="100" width="3.83203125" style="0" customWidth="1"/>
    <col min="101" max="101" width="30.83203125" style="0" customWidth="1"/>
    <col min="102" max="102" width="3.83203125" style="0" customWidth="1"/>
    <col min="103" max="103" width="30.83203125" style="0" customWidth="1"/>
    <col min="104" max="104" width="3.83203125" style="0" customWidth="1"/>
    <col min="105" max="105" width="30.83203125" style="0" customWidth="1"/>
    <col min="106" max="106" width="3.83203125" style="0" customWidth="1"/>
    <col min="107" max="107" width="30.83203125" style="0" customWidth="1"/>
    <col min="108" max="108" width="3.83203125" style="0" customWidth="1"/>
    <col min="109" max="109" width="30.83203125" style="0" customWidth="1"/>
    <col min="110" max="110" width="3.83203125" style="0" customWidth="1"/>
    <col min="111" max="111" width="30.83203125" style="0" customWidth="1"/>
    <col min="112" max="112" width="3.83203125" style="0" customWidth="1"/>
    <col min="113" max="113" width="30.83203125" style="0" customWidth="1"/>
    <col min="114" max="114" width="3.83203125" style="0" customWidth="1"/>
    <col min="115" max="115" width="30.83203125" style="0" customWidth="1"/>
    <col min="116" max="116" width="3.83203125" style="0" customWidth="1"/>
    <col min="117" max="117" width="30.83203125" style="0" customWidth="1"/>
    <col min="118" max="118" width="3.83203125" style="0" customWidth="1"/>
    <col min="119" max="119" width="30.83203125" style="0" customWidth="1"/>
    <col min="120" max="120" width="3.83203125" style="0" customWidth="1"/>
    <col min="121" max="121" width="30.83203125" style="0" customWidth="1"/>
    <col min="122" max="122" width="3.83203125" style="0" customWidth="1"/>
    <col min="123" max="123" width="30.83203125" style="0" customWidth="1"/>
    <col min="124" max="124" width="3.83203125" style="0" customWidth="1"/>
    <col min="125" max="125" width="30.83203125" style="0" customWidth="1"/>
    <col min="126" max="126" width="3.83203125" style="0" customWidth="1"/>
    <col min="127" max="127" width="30.83203125" style="0" customWidth="1"/>
    <col min="128" max="128" width="3.83203125" style="0" customWidth="1"/>
    <col min="129" max="129" width="30.83203125" style="0" customWidth="1"/>
    <col min="130" max="130" width="3.83203125" style="0" customWidth="1"/>
    <col min="131" max="131" width="30.83203125" style="0" customWidth="1"/>
    <col min="132" max="132" width="3.83203125" style="0" customWidth="1"/>
    <col min="133" max="133" width="30.83203125" style="0" customWidth="1"/>
    <col min="134" max="134" width="3.83203125" style="0" customWidth="1"/>
    <col min="135" max="135" width="30.83203125" style="0" customWidth="1"/>
    <col min="136" max="136" width="3.83203125" style="0" customWidth="1"/>
    <col min="137" max="137" width="30.83203125" style="0" customWidth="1"/>
    <col min="138" max="138" width="3.83203125" style="0" customWidth="1"/>
    <col min="139" max="139" width="30.83203125" style="0" customWidth="1"/>
    <col min="140" max="140" width="3.83203125" style="0" customWidth="1"/>
    <col min="141" max="141" width="30.83203125" style="0" customWidth="1"/>
    <col min="142" max="142" width="3.83203125" style="0" customWidth="1"/>
    <col min="143" max="143" width="30.83203125" style="0" customWidth="1"/>
    <col min="144" max="144" width="3.83203125" style="0" customWidth="1"/>
    <col min="145" max="145" width="30.83203125" style="0" customWidth="1"/>
    <col min="146" max="146" width="3.83203125" style="0" customWidth="1"/>
    <col min="147" max="147" width="30.83203125" style="0" customWidth="1"/>
    <col min="148" max="148" width="3.83203125" style="0" customWidth="1"/>
    <col min="149" max="149" width="30.83203125" style="0" customWidth="1"/>
    <col min="150" max="150" width="3.83203125" style="0" customWidth="1"/>
    <col min="151" max="151" width="30.83203125" style="0" customWidth="1"/>
    <col min="152" max="152" width="3.83203125" style="0" customWidth="1"/>
    <col min="153" max="153" width="30.83203125" style="0" customWidth="1"/>
    <col min="154" max="154" width="3.83203125" style="0" customWidth="1"/>
    <col min="155" max="155" width="30.83203125" style="0" customWidth="1"/>
    <col min="156" max="156" width="3.83203125" style="0" customWidth="1"/>
    <col min="157" max="157" width="30.83203125" style="0" customWidth="1"/>
    <col min="158" max="158" width="3.83203125" style="0" customWidth="1"/>
    <col min="159" max="159" width="30.83203125" style="0" customWidth="1"/>
    <col min="160" max="160" width="3.83203125" style="0" customWidth="1"/>
    <col min="161" max="161" width="30.83203125" style="0" customWidth="1"/>
    <col min="162" max="162" width="3.83203125" style="0" customWidth="1"/>
    <col min="163" max="163" width="30.83203125" style="0" customWidth="1"/>
    <col min="164" max="164" width="3.83203125" style="0" customWidth="1"/>
    <col min="165" max="165" width="30.83203125" style="0" customWidth="1"/>
    <col min="166" max="166" width="3.83203125" style="0" customWidth="1"/>
    <col min="167" max="167" width="30.83203125" style="0" customWidth="1"/>
    <col min="168" max="168" width="3.83203125" style="0" customWidth="1"/>
    <col min="169" max="169" width="30.83203125" style="0" customWidth="1"/>
    <col min="170" max="170" width="3.83203125" style="0" customWidth="1"/>
    <col min="171" max="171" width="30.83203125" style="0" customWidth="1"/>
    <col min="172" max="172" width="3.83203125" style="0" customWidth="1"/>
    <col min="173" max="173" width="30.83203125" style="0" customWidth="1"/>
    <col min="174" max="174" width="3.83203125" style="0" customWidth="1"/>
    <col min="175" max="175" width="30.83203125" style="0" customWidth="1"/>
    <col min="176" max="176" width="3.83203125" style="0" customWidth="1"/>
    <col min="177" max="177" width="30.83203125" style="0" customWidth="1"/>
    <col min="178" max="178" width="3.83203125" style="0" customWidth="1"/>
    <col min="179" max="179" width="30.83203125" style="0" customWidth="1"/>
    <col min="180" max="180" width="3.83203125" style="0" customWidth="1"/>
    <col min="181" max="181" width="30.83203125" style="0" customWidth="1"/>
    <col min="182" max="182" width="3.83203125" style="0" customWidth="1"/>
    <col min="183" max="183" width="30.83203125" style="0" customWidth="1"/>
    <col min="184" max="184" width="3.83203125" style="0" customWidth="1"/>
    <col min="185" max="185" width="30.83203125" style="0" customWidth="1"/>
    <col min="186" max="186" width="3.83203125" style="0" customWidth="1"/>
    <col min="187" max="187" width="30.83203125" style="0" customWidth="1"/>
    <col min="188" max="188" width="3.83203125" style="0" customWidth="1"/>
    <col min="189" max="189" width="30.83203125" style="0" customWidth="1"/>
    <col min="190" max="190" width="3.83203125" style="0" customWidth="1"/>
    <col min="191" max="191" width="30.83203125" style="0" customWidth="1"/>
    <col min="192" max="192" width="3.83203125" style="0" customWidth="1"/>
    <col min="193" max="193" width="30.83203125" style="0" customWidth="1"/>
    <col min="194" max="194" width="3.83203125" style="0" customWidth="1"/>
    <col min="195" max="195" width="30.83203125" style="0" customWidth="1"/>
    <col min="196" max="196" width="3.83203125" style="0" customWidth="1"/>
    <col min="197" max="197" width="30.83203125" style="0" customWidth="1"/>
    <col min="198" max="198" width="3.83203125" style="0" customWidth="1"/>
    <col min="199" max="199" width="30.83203125" style="0" customWidth="1"/>
    <col min="200" max="200" width="3.83203125" style="0" customWidth="1"/>
    <col min="201" max="201" width="30.83203125" style="0" customWidth="1"/>
    <col min="202" max="202" width="3.83203125" style="0" customWidth="1"/>
    <col min="203" max="203" width="30.83203125" style="0" customWidth="1"/>
    <col min="204" max="204" width="3.83203125" style="0" customWidth="1"/>
    <col min="205" max="205" width="30.83203125" style="0" customWidth="1"/>
    <col min="206" max="206" width="3.83203125" style="0" customWidth="1"/>
    <col min="207" max="207" width="30.83203125" style="0" customWidth="1"/>
    <col min="208" max="208" width="3.83203125" style="0" customWidth="1"/>
    <col min="209" max="209" width="30.83203125" style="0" customWidth="1"/>
    <col min="210" max="210" width="3.83203125" style="0" customWidth="1"/>
    <col min="211" max="211" width="30.83203125" style="0" customWidth="1"/>
    <col min="212" max="212" width="3.83203125" style="0" customWidth="1"/>
    <col min="213" max="213" width="30.83203125" style="0" customWidth="1"/>
    <col min="214" max="214" width="3.83203125" style="0" customWidth="1"/>
    <col min="215" max="215" width="30.83203125" style="0" customWidth="1"/>
    <col min="216" max="216" width="3.83203125" style="0" customWidth="1"/>
    <col min="217" max="217" width="30.83203125" style="0" customWidth="1"/>
    <col min="218" max="218" width="3.83203125" style="0" customWidth="1"/>
    <col min="219" max="219" width="30.83203125" style="0" customWidth="1"/>
    <col min="220" max="220" width="3.83203125" style="0" customWidth="1"/>
    <col min="221" max="221" width="30.83203125" style="0" customWidth="1"/>
    <col min="222" max="222" width="3.83203125" style="0" customWidth="1"/>
    <col min="223" max="223" width="30.83203125" style="0" customWidth="1"/>
    <col min="224" max="224" width="3.83203125" style="0" customWidth="1"/>
    <col min="225" max="225" width="30.83203125" style="0" customWidth="1"/>
    <col min="226" max="226" width="3.83203125" style="0" customWidth="1"/>
    <col min="227" max="227" width="30.83203125" style="0" customWidth="1"/>
    <col min="228" max="228" width="3.83203125" style="0" customWidth="1"/>
    <col min="229" max="229" width="30.83203125" style="0" customWidth="1"/>
    <col min="230" max="230" width="3.83203125" style="0" customWidth="1"/>
    <col min="231" max="231" width="30.83203125" style="0" customWidth="1"/>
    <col min="232" max="232" width="3.83203125" style="0" customWidth="1"/>
    <col min="233" max="233" width="30.83203125" style="0" customWidth="1"/>
    <col min="234" max="234" width="3.83203125" style="0" customWidth="1"/>
    <col min="235" max="235" width="30.83203125" style="0" customWidth="1"/>
    <col min="236" max="236" width="3.83203125" style="0" customWidth="1"/>
    <col min="237" max="237" width="30.83203125" style="0" customWidth="1"/>
    <col min="238" max="238" width="3.83203125" style="0" customWidth="1"/>
    <col min="239" max="239" width="30.83203125" style="0" customWidth="1"/>
    <col min="240" max="240" width="3.83203125" style="0" customWidth="1"/>
    <col min="241" max="241" width="30.83203125" style="0" customWidth="1"/>
    <col min="242" max="242" width="3.83203125" style="0" customWidth="1"/>
    <col min="243" max="243" width="30.83203125" style="0" customWidth="1"/>
    <col min="244" max="244" width="3.83203125" style="0" customWidth="1"/>
    <col min="245" max="245" width="30.83203125" style="0" customWidth="1"/>
    <col min="246" max="246" width="3.83203125" style="0" customWidth="1"/>
    <col min="247" max="247" width="30.83203125" style="0" customWidth="1"/>
    <col min="248" max="248" width="3.83203125" style="0" customWidth="1"/>
    <col min="249" max="249" width="30.83203125" style="0" customWidth="1"/>
    <col min="250" max="250" width="3.83203125" style="0" customWidth="1"/>
    <col min="251" max="251" width="30.83203125" style="0" customWidth="1"/>
    <col min="252" max="252" width="3.83203125" style="0" customWidth="1"/>
    <col min="253" max="253" width="30.83203125" style="0" customWidth="1"/>
    <col min="254" max="254" width="3.83203125" style="0" customWidth="1"/>
    <col min="255" max="255" width="30.83203125" style="0" customWidth="1"/>
  </cols>
  <sheetData>
    <row r="1" spans="1:2" ht="17.25">
      <c r="A1" s="6" t="s">
        <v>115</v>
      </c>
      <c r="B1" s="2" t="s">
        <v>9</v>
      </c>
    </row>
    <row r="2" ht="15">
      <c r="B2" s="5" t="str">
        <f>Model_Name</f>
        <v>Summary of Keyboard Shortcuts</v>
      </c>
    </row>
    <row r="3" spans="2:3" ht="9.75">
      <c r="B3" s="54" t="s">
        <v>3</v>
      </c>
      <c r="C3" s="54"/>
    </row>
    <row r="4" spans="1:3" ht="12.75">
      <c r="A4" s="8" t="s">
        <v>6</v>
      </c>
      <c r="B4" s="11" t="s">
        <v>10</v>
      </c>
      <c r="C4" s="12"/>
    </row>
    <row r="5" ht="9.75">
      <c r="B5" s="7"/>
    </row>
    <row r="7" spans="2:13" ht="12.75">
      <c r="B7" s="9" t="s">
        <v>12</v>
      </c>
      <c r="E7" s="9" t="s">
        <v>13</v>
      </c>
      <c r="F7" s="9" t="s">
        <v>57</v>
      </c>
      <c r="I7" s="9" t="s">
        <v>13</v>
      </c>
      <c r="J7" s="9" t="s">
        <v>88</v>
      </c>
      <c r="M7" s="9" t="s">
        <v>13</v>
      </c>
    </row>
    <row r="9" spans="3:13" ht="9.75">
      <c r="C9" s="13" t="s">
        <v>14</v>
      </c>
      <c r="E9" s="4" t="s">
        <v>15</v>
      </c>
      <c r="G9" s="13" t="s">
        <v>58</v>
      </c>
      <c r="I9" s="4" t="s">
        <v>59</v>
      </c>
      <c r="K9" s="13" t="s">
        <v>89</v>
      </c>
      <c r="M9" s="4" t="s">
        <v>90</v>
      </c>
    </row>
    <row r="10" spans="3:13" ht="9.75">
      <c r="C10" s="14" t="s">
        <v>16</v>
      </c>
      <c r="E10" s="4" t="s">
        <v>17</v>
      </c>
      <c r="G10" s="14" t="s">
        <v>60</v>
      </c>
      <c r="I10" s="4" t="s">
        <v>61</v>
      </c>
      <c r="K10" s="14" t="s">
        <v>91</v>
      </c>
      <c r="M10" s="4" t="s">
        <v>92</v>
      </c>
    </row>
    <row r="11" spans="3:13" ht="9.75">
      <c r="C11" s="14" t="s">
        <v>18</v>
      </c>
      <c r="E11" s="4" t="s">
        <v>19</v>
      </c>
      <c r="G11" s="14" t="s">
        <v>62</v>
      </c>
      <c r="I11" s="4" t="s">
        <v>63</v>
      </c>
      <c r="K11" s="14" t="s">
        <v>93</v>
      </c>
      <c r="M11" s="4" t="s">
        <v>94</v>
      </c>
    </row>
    <row r="12" spans="3:13" ht="9.75">
      <c r="C12" s="14" t="s">
        <v>20</v>
      </c>
      <c r="E12" s="4" t="s">
        <v>21</v>
      </c>
      <c r="G12" s="14" t="s">
        <v>64</v>
      </c>
      <c r="I12" s="4" t="s">
        <v>65</v>
      </c>
      <c r="K12" s="14" t="s">
        <v>95</v>
      </c>
      <c r="M12" s="4" t="s">
        <v>96</v>
      </c>
    </row>
    <row r="13" spans="3:13" ht="9.75">
      <c r="C13" s="14" t="s">
        <v>22</v>
      </c>
      <c r="E13" s="4" t="s">
        <v>23</v>
      </c>
      <c r="G13" s="14" t="s">
        <v>66</v>
      </c>
      <c r="I13" s="4" t="s">
        <v>67</v>
      </c>
      <c r="K13" s="14" t="s">
        <v>97</v>
      </c>
      <c r="M13" s="4" t="s">
        <v>98</v>
      </c>
    </row>
    <row r="14" spans="3:5" ht="9.75">
      <c r="C14" s="14" t="s">
        <v>24</v>
      </c>
      <c r="E14" s="4" t="s">
        <v>24</v>
      </c>
    </row>
    <row r="15" spans="3:5" ht="9.75">
      <c r="C15" s="14" t="s">
        <v>25</v>
      </c>
      <c r="E15" s="4" t="s">
        <v>26</v>
      </c>
    </row>
    <row r="16" spans="3:13" ht="12.75">
      <c r="C16" s="14" t="s">
        <v>27</v>
      </c>
      <c r="E16" s="4" t="s">
        <v>28</v>
      </c>
      <c r="F16" s="9" t="s">
        <v>68</v>
      </c>
      <c r="I16" s="9" t="s">
        <v>13</v>
      </c>
      <c r="J16" s="9" t="s">
        <v>99</v>
      </c>
      <c r="M16" s="9" t="s">
        <v>13</v>
      </c>
    </row>
    <row r="17" spans="3:5" ht="9.75">
      <c r="C17" s="14" t="s">
        <v>29</v>
      </c>
      <c r="E17" s="4" t="s">
        <v>30</v>
      </c>
    </row>
    <row r="18" spans="3:13" ht="9.75">
      <c r="C18" s="14" t="s">
        <v>31</v>
      </c>
      <c r="E18" s="4" t="s">
        <v>32</v>
      </c>
      <c r="G18" s="13" t="s">
        <v>69</v>
      </c>
      <c r="I18" s="4" t="s">
        <v>70</v>
      </c>
      <c r="K18" s="13" t="s">
        <v>100</v>
      </c>
      <c r="M18" s="4"/>
    </row>
    <row r="19" spans="3:13" ht="9.75">
      <c r="C19" s="14" t="s">
        <v>33</v>
      </c>
      <c r="E19" s="4" t="s">
        <v>34</v>
      </c>
      <c r="G19" s="14" t="s">
        <v>71</v>
      </c>
      <c r="I19" s="4" t="s">
        <v>72</v>
      </c>
      <c r="K19" s="15">
        <v>60</v>
      </c>
      <c r="M19" s="4" t="s">
        <v>101</v>
      </c>
    </row>
    <row r="20" spans="3:13" ht="9.75">
      <c r="C20" s="14" t="s">
        <v>35</v>
      </c>
      <c r="E20" s="4" t="s">
        <v>36</v>
      </c>
      <c r="G20" s="14" t="s">
        <v>51</v>
      </c>
      <c r="I20" s="4" t="s">
        <v>73</v>
      </c>
      <c r="K20" s="15">
        <v>60</v>
      </c>
      <c r="M20" s="4" t="s">
        <v>102</v>
      </c>
    </row>
    <row r="21" spans="3:13" ht="9.75">
      <c r="C21" s="14" t="s">
        <v>37</v>
      </c>
      <c r="E21" s="4" t="s">
        <v>38</v>
      </c>
      <c r="G21" s="14" t="s">
        <v>40</v>
      </c>
      <c r="I21" s="4" t="s">
        <v>74</v>
      </c>
      <c r="K21" s="15">
        <v>24</v>
      </c>
      <c r="M21" s="4" t="s">
        <v>103</v>
      </c>
    </row>
    <row r="22" spans="7:13" ht="9.75">
      <c r="G22" s="14" t="s">
        <v>14</v>
      </c>
      <c r="I22" s="4" t="s">
        <v>75</v>
      </c>
      <c r="K22" s="15">
        <v>7</v>
      </c>
      <c r="M22" s="4" t="s">
        <v>104</v>
      </c>
    </row>
    <row r="23" spans="11:13" ht="9.75">
      <c r="K23" s="15">
        <v>52</v>
      </c>
      <c r="M23" s="4" t="s">
        <v>105</v>
      </c>
    </row>
    <row r="24" spans="2:13" ht="12.75">
      <c r="B24" s="9" t="s">
        <v>39</v>
      </c>
      <c r="E24" s="9" t="s">
        <v>13</v>
      </c>
      <c r="K24" s="15">
        <v>3</v>
      </c>
      <c r="M24" s="4" t="s">
        <v>106</v>
      </c>
    </row>
    <row r="25" spans="6:13" ht="12.75">
      <c r="F25" s="9" t="s">
        <v>76</v>
      </c>
      <c r="I25" s="9" t="s">
        <v>13</v>
      </c>
      <c r="K25" s="15">
        <v>6</v>
      </c>
      <c r="M25" s="4" t="s">
        <v>107</v>
      </c>
    </row>
    <row r="26" spans="3:5" ht="9.75">
      <c r="C26" s="13" t="s">
        <v>40</v>
      </c>
      <c r="E26" s="4" t="s">
        <v>41</v>
      </c>
    </row>
    <row r="27" spans="3:9" ht="9.75">
      <c r="C27" s="14" t="s">
        <v>42</v>
      </c>
      <c r="E27" s="4" t="s">
        <v>43</v>
      </c>
      <c r="G27" s="13" t="s">
        <v>77</v>
      </c>
      <c r="I27" s="4" t="s">
        <v>78</v>
      </c>
    </row>
    <row r="28" spans="3:13" ht="12.75">
      <c r="C28" s="14" t="s">
        <v>44</v>
      </c>
      <c r="E28" s="4" t="s">
        <v>45</v>
      </c>
      <c r="G28" s="15">
        <v>1</v>
      </c>
      <c r="I28" s="4" t="s">
        <v>79</v>
      </c>
      <c r="J28" s="9" t="s">
        <v>108</v>
      </c>
      <c r="M28" s="9" t="s">
        <v>13</v>
      </c>
    </row>
    <row r="29" spans="3:9" ht="9.75">
      <c r="C29" s="14" t="s">
        <v>46</v>
      </c>
      <c r="E29" s="4" t="s">
        <v>47</v>
      </c>
      <c r="G29" s="15">
        <v>2</v>
      </c>
      <c r="I29" s="4" t="s">
        <v>80</v>
      </c>
    </row>
    <row r="30" spans="3:13" ht="9.75">
      <c r="C30" s="14" t="s">
        <v>48</v>
      </c>
      <c r="E30" s="4" t="s">
        <v>49</v>
      </c>
      <c r="G30" s="15">
        <v>4</v>
      </c>
      <c r="I30" s="4" t="s">
        <v>81</v>
      </c>
      <c r="K30" s="13" t="s">
        <v>109</v>
      </c>
      <c r="M30" s="4"/>
    </row>
    <row r="31" spans="7:13" ht="9.75">
      <c r="G31" s="15">
        <v>12</v>
      </c>
      <c r="I31" s="4" t="s">
        <v>82</v>
      </c>
      <c r="K31" s="15">
        <v>10</v>
      </c>
      <c r="M31" s="4" t="s">
        <v>110</v>
      </c>
    </row>
    <row r="32" spans="11:13" ht="9.75">
      <c r="K32" s="15">
        <v>100</v>
      </c>
      <c r="M32" s="4" t="s">
        <v>111</v>
      </c>
    </row>
    <row r="33" spans="2:13" ht="12.75">
      <c r="B33" s="9" t="s">
        <v>50</v>
      </c>
      <c r="E33" s="9" t="s">
        <v>13</v>
      </c>
      <c r="K33" s="15">
        <v>1000</v>
      </c>
      <c r="M33" s="4" t="s">
        <v>112</v>
      </c>
    </row>
    <row r="34" spans="6:13" ht="12.75">
      <c r="F34" s="9" t="s">
        <v>83</v>
      </c>
      <c r="I34" s="9" t="s">
        <v>13</v>
      </c>
      <c r="K34" s="15">
        <v>1000000</v>
      </c>
      <c r="M34" s="4" t="s">
        <v>113</v>
      </c>
    </row>
    <row r="35" spans="3:13" ht="9.75">
      <c r="C35" s="13" t="s">
        <v>51</v>
      </c>
      <c r="E35" s="4" t="s">
        <v>52</v>
      </c>
      <c r="K35" s="15">
        <v>1000000000</v>
      </c>
      <c r="M35" s="4" t="s">
        <v>114</v>
      </c>
    </row>
    <row r="36" spans="3:9" ht="9.75">
      <c r="C36" s="14" t="s">
        <v>53</v>
      </c>
      <c r="E36" s="4" t="s">
        <v>54</v>
      </c>
      <c r="G36" s="13" t="s">
        <v>84</v>
      </c>
      <c r="I36" s="4" t="s">
        <v>85</v>
      </c>
    </row>
    <row r="37" spans="3:9" ht="9.75">
      <c r="C37" s="14" t="s">
        <v>55</v>
      </c>
      <c r="E37" s="4" t="s">
        <v>56</v>
      </c>
      <c r="G37" s="14" t="s">
        <v>86</v>
      </c>
      <c r="I37" s="4" t="s">
        <v>86</v>
      </c>
    </row>
    <row r="38" spans="7:9" ht="9.75">
      <c r="G38" s="14" t="s">
        <v>87</v>
      </c>
      <c r="I38" s="4" t="s">
        <v>87</v>
      </c>
    </row>
  </sheetData>
  <sheetProtection/>
  <mergeCells count="1">
    <mergeCell ref="B3:C3"/>
  </mergeCells>
  <hyperlinks>
    <hyperlink ref="B3" location="HL_Home" tooltip="Go to Table of Contents" display="HL_Home"/>
    <hyperlink ref="A4" location="$B$5" tooltip="Go to Top of Sheet" display="$B$5"/>
    <hyperlink ref="B4" location="'Lookup_SC'!A1" tooltip="Go to Previous Sheet" display="'Lookup_SC'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scale="95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SumProduct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kathryn newitt</cp:lastModifiedBy>
  <cp:lastPrinted>2014-02-04T11:24:00Z</cp:lastPrinted>
  <dcterms:created xsi:type="dcterms:W3CDTF">2010-03-08T02:04:21Z</dcterms:created>
  <dcterms:modified xsi:type="dcterms:W3CDTF">2024-05-01T11:27:00Z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